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4340" windowHeight="127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<sst xmlns="http://schemas.openxmlformats.org/spreadsheetml/2006/main" count="254" uniqueCount="146">
  <si>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</si>
  <si>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</si>
  <si>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Подпись _______________</t>
  </si>
  <si>
    <t>(муниципального района)</t>
  </si>
  <si>
    <t>(официальное наименование городского округа (муниципального района))</t>
  </si>
  <si>
    <t>I. Показатели эффективности деятельности органов местного самоуправления городского округа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</si>
  <si>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</si>
  <si>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</si>
  <si>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</si>
  <si>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</si>
  <si>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</si>
  <si>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 жителя</t>
  </si>
  <si>
    <t>рублей</t>
  </si>
  <si>
    <t>2.</t>
  </si>
  <si>
    <t>3.</t>
  </si>
  <si>
    <t>4.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</si>
  <si>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</si>
  <si>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</si>
  <si>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</si>
  <si>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</si>
  <si>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</si>
  <si>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</si>
  <si>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</si>
  <si>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</si>
  <si>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</si>
  <si>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</si>
  <si>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</si>
  <si>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</si>
  <si>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</si>
  <si>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</si>
  <si>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</si>
  <si>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</si>
  <si>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</si>
  <si>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</si>
  <si>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</si>
  <si>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</si>
  <si>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</si>
  <si>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</si>
  <si>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</si>
  <si>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</si>
  <si>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</si>
  <si>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</si>
  <si>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</si>
  <si>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</si>
  <si>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</si>
  <si>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</si>
  <si>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</si>
  <si>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</si>
  <si>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</si>
  <si>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</si>
  <si>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</si>
  <si>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</si>
  <si>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</si>
  <si>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</si>
  <si>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</si>
  <si>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</si>
  <si>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</si>
  <si>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</si>
  <si>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</si>
  <si>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</si>
  <si>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</si>
  <si>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</si>
  <si>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</si>
  <si>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</si>
  <si>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</si>
  <si>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</si>
  <si>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</si>
  <si>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</si>
  <si>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</si>
  <si>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</si>
  <si>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</t>
  </si>
  <si>
    <t>введенная в действие за один год</t>
  </si>
  <si>
    <t>25.</t>
  </si>
  <si>
    <t>Площадь земельных участков, предоставленных для строительства в расчете на 10 тыс. человек населения, - всего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</si>
  <si>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</si>
  <si>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</si>
  <si>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</si>
  <si>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</si>
  <si>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</si>
  <si>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</si>
  <si>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</si>
  <si>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</si>
  <si>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</si>
  <si>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</si>
  <si>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</si>
  <si>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</si>
  <si>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</si>
  <si>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</si>
  <si>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</si>
  <si>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</si>
  <si>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</si>
  <si>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</si>
  <si>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</si>
  <si>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</si>
  <si>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</si>
  <si>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</si>
  <si>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</si>
  <si>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</si>
  <si>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</si>
  <si>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</si>
  <si>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</si>
  <si>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</si>
  <si>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</si>
  <si>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</si>
  <si>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</si>
  <si>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</si>
  <si>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</si>
  <si>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</si>
  <si>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</si>
  <si>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</si>
  <si>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проживающего</t>
  </si>
  <si>
    <t>тепловая энергия</t>
  </si>
  <si>
    <t>Гкал на 1 кв. метр общей площади</t>
  </si>
  <si>
    <t>горячая вода</t>
  </si>
  <si>
    <t>куб. метров на 1 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</si>
  <si>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</si>
  <si>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</si>
  <si>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</si>
  <si>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</si>
  <si>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</si>
  <si>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</si>
  <si>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Единица измерения</t>
  </si>
  <si>
    <t>Примечание</t>
  </si>
  <si>
    <t>№ п/п</t>
  </si>
  <si>
    <t>да</t>
  </si>
  <si>
    <t>ДОКЛАД</t>
  </si>
  <si>
    <t xml:space="preserve">23.1. </t>
  </si>
  <si>
    <t>Доля обучающихся, систематически занимающихся физической культурой и спортом, в общей численности обучающихся</t>
  </si>
  <si>
    <t>Тенькинский городской округ Магаданской области</t>
  </si>
  <si>
    <t>нет</t>
  </si>
  <si>
    <t>Бережного Ивана Сергеевича</t>
  </si>
  <si>
    <t>Статданные</t>
  </si>
  <si>
    <t>Согласованный показатель</t>
  </si>
  <si>
    <t>Информация Министерства правового развития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</si>
  <si>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2017 год и их планируемых значениях на 3-летний период</t>
  </si>
  <si>
    <r>
      <t xml:space="preserve">Дата </t>
    </r>
    <r>
      <rPr>
        <u val="single"/>
        <sz val="13"/>
        <color indexed="8"/>
        <rFont val="Times New Roman"/>
        <family val="1"/>
      </rPr>
      <t>28 апреля 2018 г.</t>
    </r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</si>
  <si>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</si>
  <si>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 </t>
  </si>
  <si>
    <t>III. Культура</t>
  </si>
  <si>
    <t xml:space="preserve"> Жилищно-коммунальное хозяйство</t>
  </si>
  <si>
    <t xml:space="preserve"> Энергосбережение и повышение энергетической эффективности</t>
  </si>
  <si>
    <t>Исключен</t>
  </si>
  <si>
    <t xml:space="preserve"> Организация муниципального управления</t>
  </si>
  <si>
    <t>Статистический отчет Приложение к форме №1-МО</t>
  </si>
  <si>
    <t>36,8*</t>
  </si>
  <si>
    <t>* Данные будут представлены статорганом в мае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</si>
</sst>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2"/>
      <color indexed="63"/>
      <name val="Times New Roman"/>
      <family val="1"/>
    </font>
    <font>
      <b/>
      <u val="single"/>
      <sz val="13"/>
      <color indexed="63"/>
      <name val="Times New Roman"/>
      <family val="1"/>
    </font>
    <font>
      <b/>
      <u val="single"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26282F"/>
      <name val="Times New Roman"/>
      <family val="1"/>
    </font>
    <font>
      <b/>
      <sz val="16"/>
      <color rgb="FF26282F"/>
      <name val="Times New Roman"/>
      <family val="1"/>
    </font>
    <font>
      <b/>
      <sz val="12"/>
      <color rgb="FF26282F"/>
      <name val="Times New Roman"/>
      <family val="1"/>
    </font>
    <font>
      <b/>
      <u val="single"/>
      <sz val="13"/>
      <color rgb="FF26282F"/>
      <name val="Times New Roman"/>
      <family val="1"/>
    </font>
    <font>
      <b/>
      <u val="single"/>
      <sz val="16"/>
      <color rgb="FF26282F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8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left" vertical="center" wrapText="1" indent="2"/>
    </xf>
    <xf numFmtId="165" fontId="47" fillId="0" borderId="11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164" fontId="47" fillId="33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justify" vertical="top" wrapText="1"/>
    </xf>
    <xf numFmtId="0" fontId="48" fillId="0" borderId="14" xfId="0" applyFont="1" applyFill="1" applyBorder="1" applyAlignment="1">
      <alignment horizontal="left" vertical="center" wrapText="1" indent="2"/>
    </xf>
    <xf numFmtId="0" fontId="48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justify" vertical="center"/>
    </xf>
    <xf numFmtId="0" fontId="0" fillId="0" borderId="0" xfId="0" applyAlignment="1">
      <alignment/>
    </xf>
    <xf numFmtId="0" fontId="48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5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8">
      <selection activeCell="O23" sqref="O23"/>
    </sheetView>
  </sheetViews>
  <sheetFormatPr defaultColWidth="9.140625" defaultRowHeight="15"/>
  <cols>
    <col min="1" max="1" width="6.00390625" style="2" customWidth="1"/>
    <col min="2" max="2" width="50.28125" style="3" customWidth="1"/>
    <col min="3" max="3" width="23.140625" style="4" customWidth="1"/>
    <col min="4" max="4" width="9.140625" style="2" customWidth="1"/>
    <col min="5" max="5" width="9.140625" style="7" customWidth="1"/>
    <col min="6" max="6" width="9.140625" style="2" customWidth="1"/>
    <col min="7" max="7" width="11.28125" style="2" customWidth="1"/>
    <col min="8" max="8" width="11.421875" style="2" customWidth="1"/>
    <col min="9" max="9" width="9.57421875" style="2" bestFit="1" customWidth="1"/>
    <col min="10" max="10" width="16.57421875" style="2" customWidth="1"/>
    <col min="11" max="12" width="9.140625" style="2" customWidth="1"/>
    <col min="13" max="16384" width="9.140625" style="1" customWidth="1"/>
  </cols>
  <sheetData>
    <row r="1" spans="1:10" ht="20.25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0.25">
      <c r="A2" s="42" t="s">
        <v>130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6.5">
      <c r="A4" s="40" t="s">
        <v>128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.7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</row>
    <row r="6" ht="16.5">
      <c r="A6" s="5"/>
    </row>
    <row r="7" spans="1:10" ht="55.5" customHeight="1">
      <c r="A7" s="43" t="s">
        <v>134</v>
      </c>
      <c r="B7" s="43"/>
      <c r="C7" s="43"/>
      <c r="D7" s="43"/>
      <c r="E7" s="43"/>
      <c r="F7" s="43"/>
      <c r="G7" s="43"/>
      <c r="H7" s="43"/>
      <c r="I7" s="43"/>
      <c r="J7" s="43"/>
    </row>
    <row r="8" ht="16.5">
      <c r="A8" s="5"/>
    </row>
    <row r="9" spans="1:10" ht="16.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2" customFormat="1" ht="24" customHeight="1">
      <c r="A10" s="41" t="s">
        <v>135</v>
      </c>
      <c r="B10" s="41"/>
      <c r="C10" s="41"/>
      <c r="D10" s="41"/>
      <c r="E10" s="41"/>
      <c r="F10" s="41"/>
      <c r="G10" s="41"/>
      <c r="H10" s="41"/>
      <c r="I10" s="41"/>
      <c r="J10" s="41"/>
    </row>
    <row r="11" ht="16.5">
      <c r="A11" s="5"/>
    </row>
    <row r="12" spans="1:10" ht="16.5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6.5">
      <c r="A13" s="38" t="s">
        <v>3</v>
      </c>
      <c r="B13" s="38"/>
      <c r="C13" s="38"/>
      <c r="D13" s="38"/>
      <c r="E13" s="38"/>
      <c r="F13" s="38"/>
      <c r="G13" s="38"/>
      <c r="H13" s="38"/>
      <c r="I13" s="38"/>
      <c r="J13" s="38"/>
    </row>
    <row r="14" ht="16.5">
      <c r="A14" s="5"/>
    </row>
    <row r="15" spans="1:10" ht="16.5">
      <c r="A15" s="40" t="s">
        <v>128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.75">
      <c r="A16" s="39" t="s">
        <v>4</v>
      </c>
      <c r="B16" s="39"/>
      <c r="C16" s="39"/>
      <c r="D16" s="39"/>
      <c r="E16" s="39"/>
      <c r="F16" s="39"/>
      <c r="G16" s="39"/>
      <c r="H16" s="39"/>
      <c r="I16" s="39"/>
      <c r="J16" s="39"/>
    </row>
    <row r="17" ht="19.5" customHeight="1" thickBot="1">
      <c r="A17" s="6"/>
    </row>
    <row r="18" spans="1:10" s="2" customFormat="1" ht="15.75">
      <c r="A18" s="51" t="s">
        <v>123</v>
      </c>
      <c r="B18" s="53"/>
      <c r="C18" s="55" t="s">
        <v>121</v>
      </c>
      <c r="D18" s="57"/>
      <c r="E18" s="57"/>
      <c r="F18" s="57"/>
      <c r="G18" s="57"/>
      <c r="H18" s="57"/>
      <c r="I18" s="57"/>
      <c r="J18" s="58"/>
    </row>
    <row r="19" spans="1:10" s="2" customFormat="1" ht="15.75">
      <c r="A19" s="52"/>
      <c r="B19" s="54"/>
      <c r="C19" s="56"/>
      <c r="D19" s="8">
        <v>2015</v>
      </c>
      <c r="E19" s="9">
        <v>2016</v>
      </c>
      <c r="F19" s="8">
        <v>2017</v>
      </c>
      <c r="G19" s="8">
        <v>2018</v>
      </c>
      <c r="H19" s="8">
        <v>2019</v>
      </c>
      <c r="I19" s="8">
        <v>2020</v>
      </c>
      <c r="J19" s="10" t="s">
        <v>122</v>
      </c>
    </row>
    <row r="20" spans="1:10" s="2" customFormat="1" ht="16.5" customHeight="1">
      <c r="A20" s="48" t="s">
        <v>6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2" s="2" customFormat="1" ht="49.5">
      <c r="A21" s="11"/>
      <c r="B21" s="12" t="s">
        <v>7</v>
      </c>
      <c r="C21" s="13" t="s">
        <v>8</v>
      </c>
      <c r="D21" s="14">
        <v>531.1</v>
      </c>
      <c r="E21" s="14">
        <v>393.2</v>
      </c>
      <c r="F21" s="15">
        <v>405.5</v>
      </c>
      <c r="G21" s="14">
        <v>406</v>
      </c>
      <c r="H21" s="14">
        <v>407</v>
      </c>
      <c r="I21" s="14">
        <v>410</v>
      </c>
      <c r="J21" s="16" t="s">
        <v>132</v>
      </c>
      <c r="K21" s="59">
        <f>F21/E21*100-100</f>
        <v>3.128179043743657</v>
      </c>
      <c r="L21" s="59"/>
    </row>
    <row r="22" spans="1:12" s="2" customFormat="1" ht="82.5" customHeight="1">
      <c r="A22" s="11" t="s">
        <v>13</v>
      </c>
      <c r="B22" s="12" t="s">
        <v>9</v>
      </c>
      <c r="C22" s="13" t="s">
        <v>10</v>
      </c>
      <c r="D22" s="14">
        <v>7.1</v>
      </c>
      <c r="E22" s="9">
        <v>7.1</v>
      </c>
      <c r="F22" s="14">
        <v>7.1</v>
      </c>
      <c r="G22" s="14">
        <v>7.5</v>
      </c>
      <c r="H22" s="14">
        <v>7.5</v>
      </c>
      <c r="I22" s="14">
        <v>7.5</v>
      </c>
      <c r="J22" s="16" t="s">
        <v>132</v>
      </c>
      <c r="K22" s="59"/>
      <c r="L22" s="59"/>
    </row>
    <row r="23" spans="1:12" s="2" customFormat="1" ht="49.5">
      <c r="A23" s="11" t="s">
        <v>14</v>
      </c>
      <c r="B23" s="12" t="s">
        <v>11</v>
      </c>
      <c r="C23" s="13" t="s">
        <v>12</v>
      </c>
      <c r="D23" s="9">
        <v>8148564</v>
      </c>
      <c r="E23" s="9">
        <v>4181245</v>
      </c>
      <c r="F23" s="17">
        <v>5226089</v>
      </c>
      <c r="G23" s="9">
        <f>F23*1.1</f>
        <v>5748697.9</v>
      </c>
      <c r="H23" s="9">
        <f>G23*1.07</f>
        <v>6151106.7530000005</v>
      </c>
      <c r="I23" s="9">
        <f>H23*1.05</f>
        <v>6458662.090650001</v>
      </c>
      <c r="J23" s="18" t="s">
        <v>131</v>
      </c>
      <c r="K23" s="59">
        <f>F23/E23*100-100</f>
        <v>24.988825098744513</v>
      </c>
      <c r="L23" s="59"/>
    </row>
    <row r="24" spans="1:12" s="2" customFormat="1" ht="66">
      <c r="A24" s="11" t="s">
        <v>15</v>
      </c>
      <c r="B24" s="12" t="s">
        <v>136</v>
      </c>
      <c r="C24" s="13" t="s">
        <v>10</v>
      </c>
      <c r="D24" s="14">
        <v>5.5</v>
      </c>
      <c r="E24" s="14">
        <v>5.5</v>
      </c>
      <c r="F24" s="15">
        <v>5.5</v>
      </c>
      <c r="G24" s="14">
        <v>5.5</v>
      </c>
      <c r="H24" s="14">
        <v>5.6</v>
      </c>
      <c r="I24" s="14">
        <v>5.6</v>
      </c>
      <c r="J24" s="16" t="s">
        <v>132</v>
      </c>
      <c r="K24" s="59"/>
      <c r="L24" s="59"/>
    </row>
    <row r="25" spans="1:12" s="2" customFormat="1" ht="33">
      <c r="A25" s="11" t="s">
        <v>16</v>
      </c>
      <c r="B25" s="12" t="s">
        <v>17</v>
      </c>
      <c r="C25" s="13" t="s">
        <v>18</v>
      </c>
      <c r="D25" s="9">
        <v>0</v>
      </c>
      <c r="E25" s="9">
        <v>0</v>
      </c>
      <c r="F25" s="19">
        <v>0</v>
      </c>
      <c r="G25" s="9">
        <v>0</v>
      </c>
      <c r="H25" s="9">
        <v>0</v>
      </c>
      <c r="I25" s="9">
        <v>0</v>
      </c>
      <c r="J25" s="16" t="s">
        <v>132</v>
      </c>
      <c r="K25" s="59"/>
      <c r="L25" s="59"/>
    </row>
    <row r="26" spans="1:12" s="2" customFormat="1" ht="82.5">
      <c r="A26" s="11" t="s">
        <v>19</v>
      </c>
      <c r="B26" s="12" t="s">
        <v>20</v>
      </c>
      <c r="C26" s="13" t="s">
        <v>18</v>
      </c>
      <c r="D26" s="15">
        <v>34.5</v>
      </c>
      <c r="E26" s="15">
        <v>11</v>
      </c>
      <c r="F26" s="15">
        <v>11</v>
      </c>
      <c r="G26" s="15">
        <v>11</v>
      </c>
      <c r="H26" s="15">
        <v>11</v>
      </c>
      <c r="I26" s="15">
        <v>11</v>
      </c>
      <c r="J26" s="16" t="s">
        <v>132</v>
      </c>
      <c r="K26" s="59">
        <f>E26/F26</f>
        <v>1</v>
      </c>
      <c r="L26" s="59"/>
    </row>
    <row r="27" spans="1:12" s="2" customFormat="1" ht="99">
      <c r="A27" s="11" t="s">
        <v>21</v>
      </c>
      <c r="B27" s="12" t="s">
        <v>137</v>
      </c>
      <c r="C27" s="13" t="s">
        <v>10</v>
      </c>
      <c r="D27" s="19">
        <v>0.28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6" t="s">
        <v>132</v>
      </c>
      <c r="K27" s="59"/>
      <c r="L27" s="59"/>
    </row>
    <row r="28" spans="1:12" s="2" customFormat="1" ht="33">
      <c r="A28" s="11" t="s">
        <v>22</v>
      </c>
      <c r="B28" s="12" t="s">
        <v>23</v>
      </c>
      <c r="C28" s="20"/>
      <c r="D28" s="9"/>
      <c r="E28" s="9"/>
      <c r="F28" s="9"/>
      <c r="G28" s="9"/>
      <c r="H28" s="9"/>
      <c r="I28" s="9"/>
      <c r="J28" s="18"/>
      <c r="K28" s="59"/>
      <c r="L28" s="59"/>
    </row>
    <row r="29" spans="1:12" s="2" customFormat="1" ht="33">
      <c r="A29" s="21"/>
      <c r="B29" s="22" t="s">
        <v>24</v>
      </c>
      <c r="C29" s="13" t="s">
        <v>12</v>
      </c>
      <c r="D29" s="14">
        <v>78277.9</v>
      </c>
      <c r="E29" s="14">
        <v>84198.7</v>
      </c>
      <c r="F29" s="17">
        <v>99676.4</v>
      </c>
      <c r="G29" s="14">
        <f>F29*1.05</f>
        <v>104660.22</v>
      </c>
      <c r="H29" s="14">
        <f>G29*1.07</f>
        <v>111986.4354</v>
      </c>
      <c r="I29" s="14">
        <f>H29*1.09</f>
        <v>122065.21458600002</v>
      </c>
      <c r="J29" s="23" t="s">
        <v>131</v>
      </c>
      <c r="K29" s="59">
        <f>F29/E29*100-100</f>
        <v>18.382350321323244</v>
      </c>
      <c r="L29" s="59"/>
    </row>
    <row r="30" spans="1:12" s="2" customFormat="1" ht="33">
      <c r="A30" s="21"/>
      <c r="B30" s="22" t="s">
        <v>25</v>
      </c>
      <c r="C30" s="13" t="s">
        <v>18</v>
      </c>
      <c r="D30" s="19">
        <v>37323.4</v>
      </c>
      <c r="E30" s="15">
        <v>41013.8</v>
      </c>
      <c r="F30" s="15">
        <v>44546.9</v>
      </c>
      <c r="G30" s="15">
        <v>43259.1</v>
      </c>
      <c r="H30" s="15">
        <v>43259.1</v>
      </c>
      <c r="I30" s="15">
        <v>43259.1</v>
      </c>
      <c r="J30" s="23" t="s">
        <v>131</v>
      </c>
      <c r="K30" s="59">
        <f>F30/E30*100-100</f>
        <v>8.614417586275835</v>
      </c>
      <c r="L30" s="59"/>
    </row>
    <row r="31" spans="1:12" s="2" customFormat="1" ht="33">
      <c r="A31" s="21"/>
      <c r="B31" s="22" t="s">
        <v>26</v>
      </c>
      <c r="C31" s="13" t="s">
        <v>18</v>
      </c>
      <c r="D31" s="19">
        <v>55228.2</v>
      </c>
      <c r="E31" s="15">
        <v>55342.3</v>
      </c>
      <c r="F31" s="15">
        <v>57451</v>
      </c>
      <c r="G31" s="15">
        <v>58069.2</v>
      </c>
      <c r="H31" s="15">
        <v>58069.2</v>
      </c>
      <c r="I31" s="15">
        <v>58069.2</v>
      </c>
      <c r="J31" s="23" t="s">
        <v>131</v>
      </c>
      <c r="K31" s="59">
        <f>F31/E31*100-100</f>
        <v>3.8102861644709236</v>
      </c>
      <c r="L31" s="59"/>
    </row>
    <row r="32" spans="1:12" s="2" customFormat="1" ht="33">
      <c r="A32" s="21"/>
      <c r="B32" s="22" t="s">
        <v>27</v>
      </c>
      <c r="C32" s="13" t="s">
        <v>12</v>
      </c>
      <c r="D32" s="15">
        <v>66965</v>
      </c>
      <c r="E32" s="15">
        <v>66252.6</v>
      </c>
      <c r="F32" s="15">
        <v>68437.3</v>
      </c>
      <c r="G32" s="15">
        <v>68362</v>
      </c>
      <c r="H32" s="15">
        <v>68362</v>
      </c>
      <c r="I32" s="15">
        <v>68362</v>
      </c>
      <c r="J32" s="16" t="s">
        <v>132</v>
      </c>
      <c r="K32" s="59">
        <f>F32/E32*100-100</f>
        <v>3.2975309648224993</v>
      </c>
      <c r="L32" s="59"/>
    </row>
    <row r="33" spans="1:12" s="2" customFormat="1" ht="33">
      <c r="A33" s="21"/>
      <c r="B33" s="22" t="s">
        <v>28</v>
      </c>
      <c r="C33" s="13" t="s">
        <v>18</v>
      </c>
      <c r="D33" s="15">
        <v>45323.9</v>
      </c>
      <c r="E33" s="15">
        <v>49074.4</v>
      </c>
      <c r="F33" s="15">
        <v>59792.8</v>
      </c>
      <c r="G33" s="15">
        <v>68359</v>
      </c>
      <c r="H33" s="15">
        <v>71985</v>
      </c>
      <c r="I33" s="15">
        <v>76016</v>
      </c>
      <c r="J33" s="23" t="s">
        <v>131</v>
      </c>
      <c r="K33" s="59">
        <f>F33/E33*100-100</f>
        <v>21.841122866504747</v>
      </c>
      <c r="L33" s="59"/>
    </row>
    <row r="34" spans="1:12" s="2" customFormat="1" ht="33">
      <c r="A34" s="21"/>
      <c r="B34" s="22" t="s">
        <v>29</v>
      </c>
      <c r="C34" s="13" t="s">
        <v>18</v>
      </c>
      <c r="D34" s="19">
        <v>0</v>
      </c>
      <c r="E34" s="19">
        <v>0</v>
      </c>
      <c r="F34" s="19">
        <v>52000</v>
      </c>
      <c r="G34" s="19">
        <v>52000</v>
      </c>
      <c r="H34" s="19">
        <v>52000</v>
      </c>
      <c r="I34" s="19">
        <v>52000</v>
      </c>
      <c r="J34" s="16" t="s">
        <v>132</v>
      </c>
      <c r="K34" s="59"/>
      <c r="L34" s="59"/>
    </row>
    <row r="35" spans="1:12" s="2" customFormat="1" ht="16.5" customHeight="1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  <c r="K35" s="59"/>
      <c r="L35" s="59"/>
    </row>
    <row r="36" spans="1:12" s="2" customFormat="1" ht="82.5">
      <c r="A36" s="11" t="s">
        <v>31</v>
      </c>
      <c r="B36" s="12" t="s">
        <v>32</v>
      </c>
      <c r="C36" s="13" t="s">
        <v>10</v>
      </c>
      <c r="D36" s="15">
        <v>67.3</v>
      </c>
      <c r="E36" s="15">
        <v>57.2</v>
      </c>
      <c r="F36" s="15">
        <v>61.6</v>
      </c>
      <c r="G36" s="15">
        <v>75.4</v>
      </c>
      <c r="H36" s="15">
        <v>75.4</v>
      </c>
      <c r="I36" s="15">
        <v>75.4</v>
      </c>
      <c r="J36" s="18" t="s">
        <v>131</v>
      </c>
      <c r="K36" s="59"/>
      <c r="L36" s="59"/>
    </row>
    <row r="37" spans="1:12" s="2" customFormat="1" ht="66">
      <c r="A37" s="11" t="s">
        <v>33</v>
      </c>
      <c r="B37" s="12" t="s">
        <v>34</v>
      </c>
      <c r="C37" s="13" t="s">
        <v>18</v>
      </c>
      <c r="D37" s="15">
        <v>2.1</v>
      </c>
      <c r="E37" s="19">
        <v>3.2</v>
      </c>
      <c r="F37" s="15">
        <v>0</v>
      </c>
      <c r="G37" s="15">
        <v>1</v>
      </c>
      <c r="H37" s="15">
        <v>1</v>
      </c>
      <c r="I37" s="15">
        <v>1</v>
      </c>
      <c r="J37" s="16" t="s">
        <v>132</v>
      </c>
      <c r="K37" s="59"/>
      <c r="L37" s="59"/>
    </row>
    <row r="38" spans="1:12" s="2" customFormat="1" ht="99">
      <c r="A38" s="11" t="s">
        <v>35</v>
      </c>
      <c r="B38" s="12" t="s">
        <v>36</v>
      </c>
      <c r="C38" s="13" t="s">
        <v>10</v>
      </c>
      <c r="D38" s="15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8" t="s">
        <v>131</v>
      </c>
      <c r="K38" s="59"/>
      <c r="L38" s="59"/>
    </row>
    <row r="39" spans="1:12" s="2" customFormat="1" ht="16.5" customHeight="1">
      <c r="A39" s="48" t="s">
        <v>37</v>
      </c>
      <c r="B39" s="49"/>
      <c r="C39" s="49"/>
      <c r="D39" s="49"/>
      <c r="E39" s="49"/>
      <c r="F39" s="49"/>
      <c r="G39" s="49"/>
      <c r="H39" s="49"/>
      <c r="I39" s="49"/>
      <c r="J39" s="50"/>
      <c r="K39" s="59"/>
      <c r="L39" s="59"/>
    </row>
    <row r="40" spans="1:12" s="2" customFormat="1" ht="16.5">
      <c r="A40" s="11" t="s">
        <v>38</v>
      </c>
      <c r="B40" s="24" t="s">
        <v>141</v>
      </c>
      <c r="C40" s="13" t="s">
        <v>10</v>
      </c>
      <c r="D40" s="14"/>
      <c r="E40" s="14"/>
      <c r="F40" s="14"/>
      <c r="G40" s="14"/>
      <c r="H40" s="14"/>
      <c r="I40" s="14"/>
      <c r="J40" s="16"/>
      <c r="K40" s="59"/>
      <c r="L40" s="59"/>
    </row>
    <row r="41" spans="1:12" s="2" customFormat="1" ht="99">
      <c r="A41" s="11" t="s">
        <v>39</v>
      </c>
      <c r="B41" s="12" t="s">
        <v>40</v>
      </c>
      <c r="C41" s="13" t="s">
        <v>10</v>
      </c>
      <c r="D41" s="19">
        <v>13.3</v>
      </c>
      <c r="E41" s="15">
        <v>0</v>
      </c>
      <c r="F41" s="15">
        <v>0</v>
      </c>
      <c r="G41" s="15">
        <v>2</v>
      </c>
      <c r="H41" s="15">
        <v>2</v>
      </c>
      <c r="I41" s="15">
        <v>2</v>
      </c>
      <c r="J41" s="16" t="s">
        <v>132</v>
      </c>
      <c r="K41" s="59"/>
      <c r="L41" s="59"/>
    </row>
    <row r="42" spans="1:12" s="2" customFormat="1" ht="82.5">
      <c r="A42" s="11" t="s">
        <v>41</v>
      </c>
      <c r="B42" s="12" t="s">
        <v>42</v>
      </c>
      <c r="C42" s="13" t="s">
        <v>18</v>
      </c>
      <c r="D42" s="19">
        <v>86.7</v>
      </c>
      <c r="E42" s="15">
        <v>86.4</v>
      </c>
      <c r="F42" s="15">
        <v>87.5</v>
      </c>
      <c r="G42" s="15">
        <v>90</v>
      </c>
      <c r="H42" s="15">
        <v>90</v>
      </c>
      <c r="I42" s="15">
        <v>90</v>
      </c>
      <c r="J42" s="16" t="s">
        <v>132</v>
      </c>
      <c r="K42" s="59"/>
      <c r="L42" s="59"/>
    </row>
    <row r="43" spans="1:12" s="2" customFormat="1" ht="82.5" customHeight="1">
      <c r="A43" s="11" t="s">
        <v>43</v>
      </c>
      <c r="B43" s="12" t="s">
        <v>44</v>
      </c>
      <c r="C43" s="13" t="s">
        <v>18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6" t="s">
        <v>132</v>
      </c>
      <c r="K43" s="59"/>
      <c r="L43" s="59"/>
    </row>
    <row r="44" spans="1:12" s="2" customFormat="1" ht="66">
      <c r="A44" s="11" t="s">
        <v>45</v>
      </c>
      <c r="B44" s="12" t="s">
        <v>46</v>
      </c>
      <c r="C44" s="13" t="s">
        <v>10</v>
      </c>
      <c r="D44" s="15">
        <v>63</v>
      </c>
      <c r="E44" s="15">
        <v>79.3</v>
      </c>
      <c r="F44" s="15">
        <v>79.5</v>
      </c>
      <c r="G44" s="15">
        <v>79.5</v>
      </c>
      <c r="H44" s="15">
        <v>79.5</v>
      </c>
      <c r="I44" s="15">
        <v>79.5</v>
      </c>
      <c r="J44" s="16" t="s">
        <v>132</v>
      </c>
      <c r="K44" s="59"/>
      <c r="L44" s="59"/>
    </row>
    <row r="45" spans="1:12" s="2" customFormat="1" ht="99">
      <c r="A45" s="11" t="s">
        <v>47</v>
      </c>
      <c r="B45" s="12" t="s">
        <v>48</v>
      </c>
      <c r="C45" s="13" t="s">
        <v>18</v>
      </c>
      <c r="D45" s="19">
        <v>11</v>
      </c>
      <c r="E45" s="15">
        <v>9.2</v>
      </c>
      <c r="F45" s="19">
        <v>10.4</v>
      </c>
      <c r="G45" s="15">
        <v>9</v>
      </c>
      <c r="H45" s="15">
        <v>9</v>
      </c>
      <c r="I45" s="15">
        <v>9</v>
      </c>
      <c r="J45" s="16" t="s">
        <v>132</v>
      </c>
      <c r="K45" s="59"/>
      <c r="L45" s="59"/>
    </row>
    <row r="46" spans="1:12" s="2" customFormat="1" ht="66">
      <c r="A46" s="11" t="s">
        <v>49</v>
      </c>
      <c r="B46" s="12" t="s">
        <v>50</v>
      </c>
      <c r="C46" s="13" t="s">
        <v>51</v>
      </c>
      <c r="D46" s="15">
        <v>237.7</v>
      </c>
      <c r="E46" s="15">
        <v>202</v>
      </c>
      <c r="F46" s="15">
        <v>256.7</v>
      </c>
      <c r="G46" s="15">
        <v>208</v>
      </c>
      <c r="H46" s="15">
        <v>208</v>
      </c>
      <c r="I46" s="15">
        <v>208</v>
      </c>
      <c r="J46" s="16" t="s">
        <v>132</v>
      </c>
      <c r="K46" s="59"/>
      <c r="L46" s="59"/>
    </row>
    <row r="47" spans="1:12" s="2" customFormat="1" ht="99">
      <c r="A47" s="11" t="s">
        <v>52</v>
      </c>
      <c r="B47" s="12" t="s">
        <v>53</v>
      </c>
      <c r="C47" s="13" t="s">
        <v>10</v>
      </c>
      <c r="D47" s="15">
        <v>58.9</v>
      </c>
      <c r="E47" s="15">
        <v>65.2</v>
      </c>
      <c r="F47" s="15">
        <v>72.7</v>
      </c>
      <c r="G47" s="15">
        <v>62</v>
      </c>
      <c r="H47" s="15">
        <v>62</v>
      </c>
      <c r="I47" s="15">
        <v>62</v>
      </c>
      <c r="J47" s="16" t="s">
        <v>132</v>
      </c>
      <c r="K47" s="59"/>
      <c r="L47" s="59"/>
    </row>
    <row r="48" spans="1:12" s="2" customFormat="1" ht="16.5" customHeight="1">
      <c r="A48" s="48" t="s">
        <v>138</v>
      </c>
      <c r="B48" s="49"/>
      <c r="C48" s="49"/>
      <c r="D48" s="49"/>
      <c r="E48" s="49"/>
      <c r="F48" s="49"/>
      <c r="G48" s="49"/>
      <c r="H48" s="49"/>
      <c r="I48" s="49"/>
      <c r="J48" s="50"/>
      <c r="K48" s="59"/>
      <c r="L48" s="59"/>
    </row>
    <row r="49" spans="1:12" s="2" customFormat="1" ht="49.5">
      <c r="A49" s="11" t="s">
        <v>54</v>
      </c>
      <c r="B49" s="12" t="s">
        <v>55</v>
      </c>
      <c r="C49" s="13"/>
      <c r="D49" s="9"/>
      <c r="E49" s="9"/>
      <c r="F49" s="9"/>
      <c r="G49" s="9"/>
      <c r="H49" s="9"/>
      <c r="I49" s="9"/>
      <c r="J49" s="18"/>
      <c r="K49" s="59"/>
      <c r="L49" s="59"/>
    </row>
    <row r="50" spans="1:12" s="2" customFormat="1" ht="31.5">
      <c r="A50" s="21"/>
      <c r="B50" s="22" t="s">
        <v>56</v>
      </c>
      <c r="C50" s="13" t="s">
        <v>10</v>
      </c>
      <c r="D50" s="15">
        <v>100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  <c r="J50" s="16" t="s">
        <v>132</v>
      </c>
      <c r="K50" s="59"/>
      <c r="L50" s="59"/>
    </row>
    <row r="51" spans="1:12" s="2" customFormat="1" ht="31.5">
      <c r="A51" s="21"/>
      <c r="B51" s="22" t="s">
        <v>57</v>
      </c>
      <c r="C51" s="13" t="s">
        <v>18</v>
      </c>
      <c r="D51" s="15">
        <v>100</v>
      </c>
      <c r="E51" s="15">
        <v>100</v>
      </c>
      <c r="F51" s="15">
        <v>100</v>
      </c>
      <c r="G51" s="15">
        <v>100</v>
      </c>
      <c r="H51" s="15">
        <v>100</v>
      </c>
      <c r="I51" s="15">
        <v>100</v>
      </c>
      <c r="J51" s="16" t="s">
        <v>132</v>
      </c>
      <c r="K51" s="59"/>
      <c r="L51" s="59"/>
    </row>
    <row r="52" spans="1:12" s="2" customFormat="1" ht="31.5">
      <c r="A52" s="21"/>
      <c r="B52" s="22" t="s">
        <v>58</v>
      </c>
      <c r="C52" s="13" t="s">
        <v>18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6" t="s">
        <v>132</v>
      </c>
      <c r="K52" s="59"/>
      <c r="L52" s="59"/>
    </row>
    <row r="53" spans="1:12" s="2" customFormat="1" ht="82.5">
      <c r="A53" s="11" t="s">
        <v>59</v>
      </c>
      <c r="B53" s="12" t="s">
        <v>60</v>
      </c>
      <c r="C53" s="13" t="s">
        <v>18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6" t="s">
        <v>132</v>
      </c>
      <c r="K53" s="59"/>
      <c r="L53" s="59"/>
    </row>
    <row r="54" spans="1:12" s="2" customFormat="1" ht="99">
      <c r="A54" s="11" t="s">
        <v>61</v>
      </c>
      <c r="B54" s="12" t="s">
        <v>62</v>
      </c>
      <c r="C54" s="13" t="s">
        <v>10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6" t="s">
        <v>132</v>
      </c>
      <c r="K54" s="59"/>
      <c r="L54" s="59"/>
    </row>
    <row r="55" spans="1:12" s="2" customFormat="1" ht="16.5" customHeight="1">
      <c r="A55" s="48" t="s">
        <v>63</v>
      </c>
      <c r="B55" s="49"/>
      <c r="C55" s="49"/>
      <c r="D55" s="49"/>
      <c r="E55" s="49"/>
      <c r="F55" s="49"/>
      <c r="G55" s="49"/>
      <c r="H55" s="49"/>
      <c r="I55" s="49"/>
      <c r="J55" s="50"/>
      <c r="K55" s="59"/>
      <c r="L55" s="59"/>
    </row>
    <row r="56" spans="1:12" s="2" customFormat="1" ht="49.5" customHeight="1">
      <c r="A56" s="11" t="s">
        <v>64</v>
      </c>
      <c r="B56" s="12" t="s">
        <v>65</v>
      </c>
      <c r="C56" s="13" t="s">
        <v>10</v>
      </c>
      <c r="D56" s="15">
        <v>25</v>
      </c>
      <c r="E56" s="15">
        <v>27</v>
      </c>
      <c r="F56" s="15">
        <v>27</v>
      </c>
      <c r="G56" s="15">
        <v>32</v>
      </c>
      <c r="H56" s="15">
        <v>36</v>
      </c>
      <c r="I56" s="15">
        <v>40</v>
      </c>
      <c r="J56" s="16" t="s">
        <v>132</v>
      </c>
      <c r="K56" s="59">
        <f>F56/E56*100</f>
        <v>100</v>
      </c>
      <c r="L56" s="59"/>
    </row>
    <row r="57" spans="1:12" s="2" customFormat="1" ht="49.5">
      <c r="A57" s="11" t="s">
        <v>126</v>
      </c>
      <c r="B57" s="12" t="s">
        <v>127</v>
      </c>
      <c r="C57" s="13" t="s">
        <v>18</v>
      </c>
      <c r="D57" s="19">
        <v>28</v>
      </c>
      <c r="E57" s="19">
        <v>30</v>
      </c>
      <c r="F57" s="19">
        <v>43</v>
      </c>
      <c r="G57" s="19">
        <v>48</v>
      </c>
      <c r="H57" s="19">
        <v>50</v>
      </c>
      <c r="I57" s="19">
        <v>53</v>
      </c>
      <c r="J57" s="16" t="s">
        <v>132</v>
      </c>
      <c r="K57" s="59">
        <f>F57/E57*100</f>
        <v>143.33333333333334</v>
      </c>
      <c r="L57" s="59"/>
    </row>
    <row r="58" spans="1:12" s="2" customFormat="1" ht="16.5" customHeight="1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50"/>
      <c r="K58" s="59"/>
      <c r="L58" s="59"/>
    </row>
    <row r="59" spans="1:12" s="2" customFormat="1" ht="49.5">
      <c r="A59" s="25" t="s">
        <v>67</v>
      </c>
      <c r="B59" s="12" t="s">
        <v>68</v>
      </c>
      <c r="C59" s="13" t="s">
        <v>69</v>
      </c>
      <c r="D59" s="19">
        <v>36</v>
      </c>
      <c r="E59" s="15">
        <v>36.5</v>
      </c>
      <c r="F59" s="15" t="s">
        <v>144</v>
      </c>
      <c r="G59" s="15">
        <v>36.8</v>
      </c>
      <c r="H59" s="15">
        <v>36.8</v>
      </c>
      <c r="I59" s="15">
        <v>36.8</v>
      </c>
      <c r="J59" s="18" t="s">
        <v>131</v>
      </c>
      <c r="K59" s="59" t="e">
        <f>F59/E59*100-100</f>
        <v>#VALUE!</v>
      </c>
      <c r="L59" s="59"/>
    </row>
    <row r="60" spans="1:12" s="2" customFormat="1" ht="16.5">
      <c r="A60" s="46"/>
      <c r="B60" s="12" t="s">
        <v>70</v>
      </c>
      <c r="C60" s="47" t="s">
        <v>18</v>
      </c>
      <c r="D60" s="9"/>
      <c r="E60" s="9"/>
      <c r="F60" s="9"/>
      <c r="G60" s="9"/>
      <c r="H60" s="9"/>
      <c r="I60" s="9"/>
      <c r="J60" s="18"/>
      <c r="K60" s="59"/>
      <c r="L60" s="59"/>
    </row>
    <row r="61" spans="1:12" s="2" customFormat="1" ht="16.5">
      <c r="A61" s="46"/>
      <c r="B61" s="22" t="s">
        <v>71</v>
      </c>
      <c r="C61" s="47"/>
      <c r="D61" s="19">
        <v>1.627</v>
      </c>
      <c r="E61" s="19">
        <v>0</v>
      </c>
      <c r="F61" s="19">
        <v>0.17</v>
      </c>
      <c r="G61" s="19">
        <v>0</v>
      </c>
      <c r="H61" s="19">
        <v>0</v>
      </c>
      <c r="I61" s="19">
        <v>0</v>
      </c>
      <c r="J61" s="18" t="s">
        <v>131</v>
      </c>
      <c r="K61" s="59"/>
      <c r="L61" s="59"/>
    </row>
    <row r="62" spans="1:12" s="2" customFormat="1" ht="49.5">
      <c r="A62" s="11" t="s">
        <v>72</v>
      </c>
      <c r="B62" s="12" t="s">
        <v>73</v>
      </c>
      <c r="C62" s="13" t="s">
        <v>74</v>
      </c>
      <c r="D62" s="19">
        <v>0</v>
      </c>
      <c r="E62" s="19">
        <v>13.6</v>
      </c>
      <c r="F62" s="19">
        <v>0.2</v>
      </c>
      <c r="G62" s="19">
        <v>0</v>
      </c>
      <c r="H62" s="19">
        <v>0</v>
      </c>
      <c r="I62" s="19">
        <v>0</v>
      </c>
      <c r="J62" s="16" t="s">
        <v>132</v>
      </c>
      <c r="K62" s="59"/>
      <c r="L62" s="59"/>
    </row>
    <row r="63" spans="1:12" s="2" customFormat="1" ht="16.5">
      <c r="A63" s="46"/>
      <c r="B63" s="12" t="s">
        <v>70</v>
      </c>
      <c r="C63" s="47" t="s">
        <v>18</v>
      </c>
      <c r="D63" s="9"/>
      <c r="E63" s="9"/>
      <c r="F63" s="19"/>
      <c r="G63" s="9"/>
      <c r="H63" s="9"/>
      <c r="I63" s="9"/>
      <c r="J63" s="18"/>
      <c r="K63" s="59"/>
      <c r="L63" s="59"/>
    </row>
    <row r="64" spans="1:12" s="2" customFormat="1" ht="67.5" customHeight="1">
      <c r="A64" s="46"/>
      <c r="B64" s="22" t="s">
        <v>75</v>
      </c>
      <c r="C64" s="47"/>
      <c r="D64" s="9">
        <v>0</v>
      </c>
      <c r="E64" s="9">
        <v>0</v>
      </c>
      <c r="F64" s="19">
        <v>0.2</v>
      </c>
      <c r="G64" s="9">
        <v>0</v>
      </c>
      <c r="H64" s="9">
        <v>0</v>
      </c>
      <c r="I64" s="9">
        <v>0</v>
      </c>
      <c r="J64" s="16" t="s">
        <v>132</v>
      </c>
      <c r="K64" s="59"/>
      <c r="L64" s="59"/>
    </row>
    <row r="65" spans="1:12" s="2" customFormat="1" ht="115.5">
      <c r="A65" s="11" t="s">
        <v>76</v>
      </c>
      <c r="B65" s="12" t="s">
        <v>77</v>
      </c>
      <c r="C65" s="13"/>
      <c r="D65" s="9"/>
      <c r="E65" s="9"/>
      <c r="F65" s="9"/>
      <c r="G65" s="9"/>
      <c r="H65" s="9"/>
      <c r="I65" s="9"/>
      <c r="J65" s="18"/>
      <c r="K65" s="59"/>
      <c r="L65" s="59"/>
    </row>
    <row r="66" spans="1:12" s="2" customFormat="1" ht="33">
      <c r="A66" s="21"/>
      <c r="B66" s="22" t="s">
        <v>78</v>
      </c>
      <c r="C66" s="13" t="s">
        <v>69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6" t="s">
        <v>132</v>
      </c>
      <c r="K66" s="59"/>
      <c r="L66" s="59"/>
    </row>
    <row r="67" spans="1:12" s="2" customFormat="1" ht="33">
      <c r="A67" s="21"/>
      <c r="B67" s="22" t="s">
        <v>79</v>
      </c>
      <c r="C67" s="13" t="s">
        <v>69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6" t="s">
        <v>132</v>
      </c>
      <c r="K67" s="59"/>
      <c r="L67" s="59"/>
    </row>
    <row r="68" spans="1:12" s="2" customFormat="1" ht="16.5" customHeight="1">
      <c r="A68" s="48" t="s">
        <v>139</v>
      </c>
      <c r="B68" s="49"/>
      <c r="C68" s="49"/>
      <c r="D68" s="49"/>
      <c r="E68" s="49"/>
      <c r="F68" s="49"/>
      <c r="G68" s="49"/>
      <c r="H68" s="49"/>
      <c r="I68" s="49"/>
      <c r="J68" s="50"/>
      <c r="K68" s="59"/>
      <c r="L68" s="59"/>
    </row>
    <row r="69" spans="1:12" s="2" customFormat="1" ht="115.5">
      <c r="A69" s="11" t="s">
        <v>80</v>
      </c>
      <c r="B69" s="12" t="s">
        <v>81</v>
      </c>
      <c r="C69" s="13" t="s">
        <v>10</v>
      </c>
      <c r="D69" s="15">
        <v>41.2</v>
      </c>
      <c r="E69" s="15">
        <v>13.3</v>
      </c>
      <c r="F69" s="15">
        <v>13.54</v>
      </c>
      <c r="G69" s="15">
        <v>100</v>
      </c>
      <c r="H69" s="15">
        <v>100</v>
      </c>
      <c r="I69" s="15">
        <v>100</v>
      </c>
      <c r="J69" s="16" t="s">
        <v>132</v>
      </c>
      <c r="K69" s="59"/>
      <c r="L69" s="59"/>
    </row>
    <row r="70" spans="1:12" s="2" customFormat="1" ht="266.25" customHeight="1">
      <c r="A70" s="11" t="s">
        <v>82</v>
      </c>
      <c r="B70" s="12" t="s">
        <v>83</v>
      </c>
      <c r="C70" s="13" t="s">
        <v>10</v>
      </c>
      <c r="D70" s="19">
        <v>100</v>
      </c>
      <c r="E70" s="19">
        <v>100</v>
      </c>
      <c r="F70" s="19">
        <v>100</v>
      </c>
      <c r="G70" s="19">
        <v>100</v>
      </c>
      <c r="H70" s="19">
        <v>100</v>
      </c>
      <c r="I70" s="19">
        <v>100</v>
      </c>
      <c r="J70" s="16" t="s">
        <v>132</v>
      </c>
      <c r="K70" s="59"/>
      <c r="L70" s="59"/>
    </row>
    <row r="71" spans="1:12" s="2" customFormat="1" ht="66">
      <c r="A71" s="11" t="s">
        <v>84</v>
      </c>
      <c r="B71" s="12" t="s">
        <v>85</v>
      </c>
      <c r="C71" s="13" t="s">
        <v>10</v>
      </c>
      <c r="D71" s="19">
        <v>100</v>
      </c>
      <c r="E71" s="19">
        <v>100</v>
      </c>
      <c r="F71" s="19">
        <v>100</v>
      </c>
      <c r="G71" s="19">
        <v>100</v>
      </c>
      <c r="H71" s="19">
        <v>100</v>
      </c>
      <c r="I71" s="19">
        <v>100</v>
      </c>
      <c r="J71" s="16" t="s">
        <v>132</v>
      </c>
      <c r="K71" s="59"/>
      <c r="L71" s="59"/>
    </row>
    <row r="72" spans="1:12" s="2" customFormat="1" ht="83.25" customHeight="1">
      <c r="A72" s="11" t="s">
        <v>86</v>
      </c>
      <c r="B72" s="12" t="s">
        <v>87</v>
      </c>
      <c r="C72" s="13" t="s">
        <v>18</v>
      </c>
      <c r="D72" s="15">
        <v>40.7</v>
      </c>
      <c r="E72" s="19">
        <v>12.5</v>
      </c>
      <c r="F72" s="15">
        <v>15.2</v>
      </c>
      <c r="G72" s="15">
        <v>16</v>
      </c>
      <c r="H72" s="15">
        <v>16</v>
      </c>
      <c r="I72" s="15">
        <v>20</v>
      </c>
      <c r="J72" s="16" t="s">
        <v>132</v>
      </c>
      <c r="K72" s="59">
        <f>E72/F72</f>
        <v>0.8223684210526316</v>
      </c>
      <c r="L72" s="59"/>
    </row>
    <row r="73" spans="1:12" s="2" customFormat="1" ht="16.5" customHeight="1">
      <c r="A73" s="48" t="s">
        <v>142</v>
      </c>
      <c r="B73" s="49"/>
      <c r="C73" s="49"/>
      <c r="D73" s="49"/>
      <c r="E73" s="49"/>
      <c r="F73" s="49"/>
      <c r="G73" s="49"/>
      <c r="H73" s="49"/>
      <c r="I73" s="49"/>
      <c r="J73" s="50"/>
      <c r="K73" s="59"/>
      <c r="L73" s="59"/>
    </row>
    <row r="74" spans="1:12" s="2" customFormat="1" ht="115.5">
      <c r="A74" s="11" t="s">
        <v>88</v>
      </c>
      <c r="B74" s="12" t="s">
        <v>89</v>
      </c>
      <c r="C74" s="13" t="s">
        <v>10</v>
      </c>
      <c r="D74" s="19">
        <v>45.4</v>
      </c>
      <c r="E74" s="19">
        <v>53.1</v>
      </c>
      <c r="F74" s="15">
        <v>51.1</v>
      </c>
      <c r="G74" s="15">
        <v>70</v>
      </c>
      <c r="H74" s="15">
        <v>72.8</v>
      </c>
      <c r="I74" s="15">
        <v>73.7</v>
      </c>
      <c r="J74" s="16" t="s">
        <v>132</v>
      </c>
      <c r="K74" s="59">
        <f>F74/E74</f>
        <v>0.9623352165725048</v>
      </c>
      <c r="L74" s="59"/>
    </row>
    <row r="75" spans="1:12" s="2" customFormat="1" ht="99">
      <c r="A75" s="11" t="s">
        <v>90</v>
      </c>
      <c r="B75" s="12" t="s">
        <v>91</v>
      </c>
      <c r="C75" s="13" t="s">
        <v>10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6" t="s">
        <v>132</v>
      </c>
      <c r="K75" s="59"/>
      <c r="L75" s="59"/>
    </row>
    <row r="76" spans="1:12" s="2" customFormat="1" ht="66">
      <c r="A76" s="11" t="s">
        <v>92</v>
      </c>
      <c r="B76" s="12" t="s">
        <v>93</v>
      </c>
      <c r="C76" s="13" t="s">
        <v>51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6" t="s">
        <v>132</v>
      </c>
      <c r="K76" s="59"/>
      <c r="L76" s="59"/>
    </row>
    <row r="77" spans="1:12" s="2" customFormat="1" ht="99">
      <c r="A77" s="11" t="s">
        <v>94</v>
      </c>
      <c r="B77" s="12" t="s">
        <v>95</v>
      </c>
      <c r="C77" s="13" t="s">
        <v>10</v>
      </c>
      <c r="D77" s="19">
        <v>18.1</v>
      </c>
      <c r="E77" s="19">
        <v>0.8</v>
      </c>
      <c r="F77" s="9">
        <v>0</v>
      </c>
      <c r="G77" s="9">
        <v>0</v>
      </c>
      <c r="H77" s="9">
        <v>0</v>
      </c>
      <c r="I77" s="9">
        <v>0</v>
      </c>
      <c r="J77" s="16" t="s">
        <v>132</v>
      </c>
      <c r="K77" s="59"/>
      <c r="L77" s="59"/>
    </row>
    <row r="78" spans="1:12" s="2" customFormat="1" ht="66" customHeight="1">
      <c r="A78" s="11" t="s">
        <v>96</v>
      </c>
      <c r="B78" s="12" t="s">
        <v>97</v>
      </c>
      <c r="C78" s="13" t="s">
        <v>12</v>
      </c>
      <c r="D78" s="19">
        <v>23894.41</v>
      </c>
      <c r="E78" s="19">
        <v>28743.2</v>
      </c>
      <c r="F78" s="19">
        <v>25304.82</v>
      </c>
      <c r="G78" s="19">
        <v>29580.1</v>
      </c>
      <c r="H78" s="15">
        <v>29522.07</v>
      </c>
      <c r="I78" s="19">
        <v>29522.07</v>
      </c>
      <c r="J78" s="16" t="s">
        <v>132</v>
      </c>
      <c r="K78" s="59">
        <f>F78/E78</f>
        <v>0.8803758802081884</v>
      </c>
      <c r="L78" s="59"/>
    </row>
    <row r="79" spans="1:12" s="2" customFormat="1" ht="66">
      <c r="A79" s="25" t="s">
        <v>98</v>
      </c>
      <c r="B79" s="12" t="s">
        <v>99</v>
      </c>
      <c r="C79" s="13" t="s">
        <v>100</v>
      </c>
      <c r="D79" s="9" t="s">
        <v>124</v>
      </c>
      <c r="E79" s="9" t="s">
        <v>129</v>
      </c>
      <c r="F79" s="19" t="s">
        <v>129</v>
      </c>
      <c r="G79" s="9" t="s">
        <v>124</v>
      </c>
      <c r="H79" s="9" t="s">
        <v>124</v>
      </c>
      <c r="I79" s="9" t="s">
        <v>124</v>
      </c>
      <c r="J79" s="16" t="s">
        <v>132</v>
      </c>
      <c r="K79" s="59">
        <f>F78*F81/E81</f>
        <v>23579.49136363636</v>
      </c>
      <c r="L79" s="59">
        <f>K79/E78</f>
        <v>0.8203502520121754</v>
      </c>
    </row>
    <row r="80" spans="1:12" s="2" customFormat="1" ht="63">
      <c r="A80" s="11" t="s">
        <v>101</v>
      </c>
      <c r="B80" s="12" t="s">
        <v>102</v>
      </c>
      <c r="C80" s="13" t="s">
        <v>103</v>
      </c>
      <c r="D80" s="26">
        <v>50.6</v>
      </c>
      <c r="E80" s="26">
        <v>62</v>
      </c>
      <c r="F80" s="27">
        <v>62</v>
      </c>
      <c r="G80" s="27">
        <v>65</v>
      </c>
      <c r="H80" s="27">
        <v>70</v>
      </c>
      <c r="I80" s="27">
        <v>75</v>
      </c>
      <c r="J80" s="16" t="s">
        <v>133</v>
      </c>
      <c r="K80" s="59">
        <f>F80/E80</f>
        <v>1</v>
      </c>
      <c r="L80" s="59"/>
    </row>
    <row r="81" spans="1:12" s="2" customFormat="1" ht="33">
      <c r="A81" s="11" t="s">
        <v>104</v>
      </c>
      <c r="B81" s="12" t="s">
        <v>105</v>
      </c>
      <c r="C81" s="13" t="s">
        <v>106</v>
      </c>
      <c r="D81" s="19">
        <v>4.5</v>
      </c>
      <c r="E81" s="19">
        <v>4.4</v>
      </c>
      <c r="F81" s="19">
        <v>4.1</v>
      </c>
      <c r="G81" s="19">
        <v>4.1</v>
      </c>
      <c r="H81" s="19">
        <v>4.1</v>
      </c>
      <c r="I81" s="19">
        <v>4.1</v>
      </c>
      <c r="J81" s="18" t="s">
        <v>131</v>
      </c>
      <c r="K81" s="59">
        <f>F81/E81</f>
        <v>0.9318181818181817</v>
      </c>
      <c r="L81" s="59"/>
    </row>
    <row r="82" spans="1:12" s="2" customFormat="1" ht="16.5" customHeight="1">
      <c r="A82" s="48" t="s">
        <v>140</v>
      </c>
      <c r="B82" s="49"/>
      <c r="C82" s="49"/>
      <c r="D82" s="49"/>
      <c r="E82" s="49"/>
      <c r="F82" s="49"/>
      <c r="G82" s="49"/>
      <c r="H82" s="49"/>
      <c r="I82" s="49"/>
      <c r="J82" s="50"/>
      <c r="K82" s="59"/>
      <c r="L82" s="59"/>
    </row>
    <row r="83" spans="1:12" s="2" customFormat="1" ht="33" customHeight="1">
      <c r="A83" s="11" t="s">
        <v>107</v>
      </c>
      <c r="B83" s="12" t="s">
        <v>108</v>
      </c>
      <c r="C83" s="28"/>
      <c r="D83" s="9"/>
      <c r="E83" s="9"/>
      <c r="F83" s="9"/>
      <c r="G83" s="9"/>
      <c r="H83" s="9"/>
      <c r="I83" s="9"/>
      <c r="J83" s="18"/>
      <c r="K83" s="59"/>
      <c r="L83" s="59"/>
    </row>
    <row r="84" spans="1:12" s="2" customFormat="1" ht="63">
      <c r="A84" s="21"/>
      <c r="B84" s="22" t="s">
        <v>109</v>
      </c>
      <c r="C84" s="28" t="s">
        <v>110</v>
      </c>
      <c r="D84" s="15">
        <v>960</v>
      </c>
      <c r="E84" s="15">
        <v>1077.3</v>
      </c>
      <c r="F84" s="19">
        <v>1005.8</v>
      </c>
      <c r="G84" s="19">
        <v>1005.8</v>
      </c>
      <c r="H84" s="19">
        <v>1005.8</v>
      </c>
      <c r="I84" s="19">
        <v>1005.8</v>
      </c>
      <c r="J84" s="16" t="s">
        <v>143</v>
      </c>
      <c r="K84" s="59">
        <f>F84/E84*100-100</f>
        <v>-6.636962777313656</v>
      </c>
      <c r="L84" s="59"/>
    </row>
    <row r="85" spans="1:12" s="2" customFormat="1" ht="33" customHeight="1">
      <c r="A85" s="21"/>
      <c r="B85" s="22" t="s">
        <v>111</v>
      </c>
      <c r="C85" s="28" t="s">
        <v>112</v>
      </c>
      <c r="D85" s="19">
        <v>0.626</v>
      </c>
      <c r="E85" s="19">
        <v>0.4</v>
      </c>
      <c r="F85" s="29">
        <v>0.451</v>
      </c>
      <c r="G85" s="19">
        <v>0.4</v>
      </c>
      <c r="H85" s="29">
        <v>0.4</v>
      </c>
      <c r="I85" s="29">
        <v>0.4</v>
      </c>
      <c r="J85" s="30" t="s">
        <v>18</v>
      </c>
      <c r="K85" s="59">
        <f>F85/E85*100-100</f>
        <v>12.75</v>
      </c>
      <c r="L85" s="59"/>
    </row>
    <row r="86" spans="1:12" s="2" customFormat="1" ht="33">
      <c r="A86" s="21"/>
      <c r="B86" s="22" t="s">
        <v>113</v>
      </c>
      <c r="C86" s="28" t="s">
        <v>114</v>
      </c>
      <c r="D86" s="31">
        <v>32.69</v>
      </c>
      <c r="E86" s="31">
        <v>32.2</v>
      </c>
      <c r="F86" s="31">
        <v>33.1</v>
      </c>
      <c r="G86" s="31">
        <v>32.3</v>
      </c>
      <c r="H86" s="31">
        <v>32.3</v>
      </c>
      <c r="I86" s="31">
        <v>32.3</v>
      </c>
      <c r="J86" s="30" t="s">
        <v>18</v>
      </c>
      <c r="K86" s="59">
        <f aca="true" t="shared" si="0" ref="K86:K93">F86/E86*100-100</f>
        <v>2.7950310559006226</v>
      </c>
      <c r="L86" s="59"/>
    </row>
    <row r="87" spans="1:12" s="2" customFormat="1" ht="16.5">
      <c r="A87" s="21"/>
      <c r="B87" s="22" t="s">
        <v>115</v>
      </c>
      <c r="C87" s="28" t="s">
        <v>18</v>
      </c>
      <c r="D87" s="19">
        <v>31.99</v>
      </c>
      <c r="E87" s="19">
        <v>36.9</v>
      </c>
      <c r="F87" s="31">
        <v>37.65</v>
      </c>
      <c r="G87" s="31">
        <v>36.9</v>
      </c>
      <c r="H87" s="31">
        <v>36.9</v>
      </c>
      <c r="I87" s="31">
        <v>36.9</v>
      </c>
      <c r="J87" s="30" t="s">
        <v>18</v>
      </c>
      <c r="K87" s="59">
        <f t="shared" si="0"/>
        <v>2.032520325203251</v>
      </c>
      <c r="L87" s="59"/>
    </row>
    <row r="88" spans="1:12" s="2" customFormat="1" ht="16.5">
      <c r="A88" s="21"/>
      <c r="B88" s="22" t="s">
        <v>116</v>
      </c>
      <c r="C88" s="28" t="s">
        <v>18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30" t="s">
        <v>18</v>
      </c>
      <c r="K88" s="59" t="e">
        <f>F88/E88*100-100</f>
        <v>#DIV/0!</v>
      </c>
      <c r="L88" s="59"/>
    </row>
    <row r="89" spans="1:12" s="2" customFormat="1" ht="49.5">
      <c r="A89" s="11" t="s">
        <v>117</v>
      </c>
      <c r="B89" s="12" t="s">
        <v>118</v>
      </c>
      <c r="C89" s="28"/>
      <c r="D89" s="9"/>
      <c r="E89" s="9"/>
      <c r="F89" s="9"/>
      <c r="G89" s="9"/>
      <c r="H89" s="9"/>
      <c r="I89" s="9"/>
      <c r="J89" s="18"/>
      <c r="K89" s="59"/>
      <c r="L89" s="59"/>
    </row>
    <row r="90" spans="1:12" s="2" customFormat="1" ht="33">
      <c r="A90" s="21"/>
      <c r="B90" s="22" t="s">
        <v>109</v>
      </c>
      <c r="C90" s="28" t="s">
        <v>119</v>
      </c>
      <c r="D90" s="19">
        <v>220</v>
      </c>
      <c r="E90" s="19">
        <v>224</v>
      </c>
      <c r="F90" s="19">
        <v>257</v>
      </c>
      <c r="G90" s="19">
        <v>220</v>
      </c>
      <c r="H90" s="19">
        <v>220</v>
      </c>
      <c r="I90" s="19">
        <v>220</v>
      </c>
      <c r="J90" s="30" t="s">
        <v>18</v>
      </c>
      <c r="K90" s="59">
        <f>F90/E90*100-100</f>
        <v>14.732142857142861</v>
      </c>
      <c r="L90" s="59"/>
    </row>
    <row r="91" spans="1:12" s="2" customFormat="1" ht="33" customHeight="1">
      <c r="A91" s="21"/>
      <c r="B91" s="22" t="s">
        <v>111</v>
      </c>
      <c r="C91" s="28" t="s">
        <v>112</v>
      </c>
      <c r="D91" s="19">
        <v>0.323</v>
      </c>
      <c r="E91" s="19">
        <v>0.271</v>
      </c>
      <c r="F91" s="29">
        <v>0.295</v>
      </c>
      <c r="G91" s="29">
        <v>0.28</v>
      </c>
      <c r="H91" s="29">
        <v>0.28</v>
      </c>
      <c r="I91" s="29">
        <v>0.28</v>
      </c>
      <c r="J91" s="30" t="s">
        <v>18</v>
      </c>
      <c r="K91" s="59">
        <f t="shared" si="0"/>
        <v>8.856088560885595</v>
      </c>
      <c r="L91" s="59"/>
    </row>
    <row r="92" spans="1:12" s="2" customFormat="1" ht="33" customHeight="1">
      <c r="A92" s="21"/>
      <c r="B92" s="22" t="s">
        <v>113</v>
      </c>
      <c r="C92" s="28" t="s">
        <v>120</v>
      </c>
      <c r="D92" s="19">
        <v>3.88</v>
      </c>
      <c r="E92" s="31">
        <v>3.41</v>
      </c>
      <c r="F92" s="19">
        <v>3.97</v>
      </c>
      <c r="G92" s="31">
        <v>3.5</v>
      </c>
      <c r="H92" s="31">
        <v>3.5</v>
      </c>
      <c r="I92" s="31">
        <v>3.5</v>
      </c>
      <c r="J92" s="30" t="s">
        <v>18</v>
      </c>
      <c r="K92" s="59">
        <f t="shared" si="0"/>
        <v>16.42228739002934</v>
      </c>
      <c r="L92" s="59"/>
    </row>
    <row r="93" spans="1:12" s="2" customFormat="1" ht="16.5">
      <c r="A93" s="21"/>
      <c r="B93" s="22" t="s">
        <v>115</v>
      </c>
      <c r="C93" s="28" t="s">
        <v>18</v>
      </c>
      <c r="D93" s="19">
        <v>3.89</v>
      </c>
      <c r="E93" s="19">
        <v>3.11</v>
      </c>
      <c r="F93" s="19">
        <v>4.16</v>
      </c>
      <c r="G93" s="31">
        <v>3.2</v>
      </c>
      <c r="H93" s="31">
        <v>3.2</v>
      </c>
      <c r="I93" s="31">
        <v>3.2</v>
      </c>
      <c r="J93" s="30" t="s">
        <v>18</v>
      </c>
      <c r="K93" s="59">
        <f t="shared" si="0"/>
        <v>33.76205787781353</v>
      </c>
      <c r="L93" s="59"/>
    </row>
    <row r="94" spans="1:12" s="2" customFormat="1" ht="17.25" thickBot="1">
      <c r="A94" s="32"/>
      <c r="B94" s="33" t="s">
        <v>116</v>
      </c>
      <c r="C94" s="34" t="s">
        <v>18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6"/>
      <c r="K94" s="59"/>
      <c r="L94" s="59"/>
    </row>
    <row r="95" spans="2:5" s="2" customFormat="1" ht="15.75">
      <c r="B95" s="3"/>
      <c r="C95" s="4"/>
      <c r="E95" s="7"/>
    </row>
    <row r="96" spans="2:10" s="2" customFormat="1" ht="15.75">
      <c r="B96" s="44" t="s">
        <v>145</v>
      </c>
      <c r="C96" s="45"/>
      <c r="D96" s="45"/>
      <c r="E96" s="45"/>
      <c r="F96" s="45"/>
      <c r="G96" s="45"/>
      <c r="H96" s="45"/>
      <c r="I96" s="45"/>
      <c r="J96" s="45"/>
    </row>
  </sheetData>
  <sheetProtection/>
  <mergeCells count="30">
    <mergeCell ref="A1:J1"/>
    <mergeCell ref="A2:J2"/>
    <mergeCell ref="A3:J3"/>
    <mergeCell ref="A4:J4"/>
    <mergeCell ref="A5:J5"/>
    <mergeCell ref="A7:J7"/>
    <mergeCell ref="A9:J9"/>
    <mergeCell ref="A10:J10"/>
    <mergeCell ref="A12:J12"/>
    <mergeCell ref="A13:J13"/>
    <mergeCell ref="A15:J15"/>
    <mergeCell ref="A16:J16"/>
    <mergeCell ref="A18:A19"/>
    <mergeCell ref="B18:B19"/>
    <mergeCell ref="C18:C19"/>
    <mergeCell ref="D18:J18"/>
    <mergeCell ref="A20:J20"/>
    <mergeCell ref="A35:J35"/>
    <mergeCell ref="A39:J39"/>
    <mergeCell ref="A48:J48"/>
    <mergeCell ref="A55:J55"/>
    <mergeCell ref="A58:J58"/>
    <mergeCell ref="A60:A61"/>
    <mergeCell ref="C60:C61"/>
    <mergeCell ref="B96:J96"/>
    <mergeCell ref="A63:A64"/>
    <mergeCell ref="C63:C64"/>
    <mergeCell ref="A68:J68"/>
    <mergeCell ref="A73:J73"/>
    <mergeCell ref="A82:J8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2018-04-30T09:30:44Z</dcterms:modified>
  <cp:category/>
  <cp:version/>
  <cp:contentType/>
  <cp:contentStatus/>
</cp:coreProperties>
</file>