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91" windowWidth="14340" windowHeight="12750" activeTab="0"/>
  </bookViews>
  <sheets>
    <sheet name="Лист1" sheetId="1" r:id="rId1"/>
    <sheet name="Лист3" sheetId="2" r:id="rId2"/>
  </sheets>
  <definedNames>
    <definedName name="sub_21202" localSheetId="0">'Лист1'!$A$49</definedName>
    <definedName name="sub_21203" localSheetId="0">'Лист1'!$A$72</definedName>
    <definedName name="sub_21204" localSheetId="0">'Лист1'!$A$89</definedName>
    <definedName name="sub_3101" localSheetId="0">'Лист1'!$A$21</definedName>
    <definedName name="sub_31010" localSheetId="0">'Лист1'!$A$37</definedName>
    <definedName name="sub_3102" localSheetId="0">'Лист1'!$A$22</definedName>
    <definedName name="sub_3103" localSheetId="0">'Лист1'!$A$23</definedName>
    <definedName name="sub_3104" localSheetId="0">'Лист1'!$A$24</definedName>
    <definedName name="sub_3105" localSheetId="0">'Лист1'!$A$25</definedName>
    <definedName name="sub_3106" localSheetId="0">'Лист1'!$A$26</definedName>
    <definedName name="sub_3107" localSheetId="0">'Лист1'!$A$27</definedName>
    <definedName name="sub_3108" localSheetId="0">'Лист1'!$A$28</definedName>
    <definedName name="sub_3109" localSheetId="0">'Лист1'!$A$36</definedName>
    <definedName name="sub_3110" localSheetId="0">'Лист1'!#REF!</definedName>
    <definedName name="sub_3111" localSheetId="0">'Лист1'!$A$38</definedName>
    <definedName name="sub_3112" localSheetId="0">'Лист1'!$A$40</definedName>
    <definedName name="sub_3113" localSheetId="0">'Лист1'!$A$41</definedName>
    <definedName name="sub_3114" localSheetId="0">'Лист1'!$A$42</definedName>
    <definedName name="sub_3115" localSheetId="0">'Лист1'!$A$43</definedName>
    <definedName name="sub_3116" localSheetId="0">'Лист1'!$A$44</definedName>
    <definedName name="sub_3117" localSheetId="0">'Лист1'!$A$45</definedName>
    <definedName name="sub_3118" localSheetId="0">'Лист1'!$A$46</definedName>
    <definedName name="sub_3119" localSheetId="0">'Лист1'!$A$47</definedName>
    <definedName name="sub_3120" localSheetId="0">'Лист1'!$A$35</definedName>
    <definedName name="sub_3121" localSheetId="0">'Лист1'!$A$53</definedName>
    <definedName name="sub_3122" localSheetId="0">'Лист1'!$A$54</definedName>
    <definedName name="sub_3123" localSheetId="0">'Лист1'!$A$56</definedName>
    <definedName name="sub_3124" localSheetId="0">'Лист1'!$A$59</definedName>
    <definedName name="sub_3125" localSheetId="0">'Лист1'!$A$62</definedName>
    <definedName name="sub_3126" localSheetId="0">'Лист1'!$A$65</definedName>
    <definedName name="sub_3127" localSheetId="0">'Лист1'!$A$69</definedName>
    <definedName name="sub_3128" localSheetId="0">'Лист1'!$A$70</definedName>
    <definedName name="sub_3129" localSheetId="0">'Лист1'!$A$71</definedName>
    <definedName name="sub_3130" localSheetId="0">'Лист1'!$A$39</definedName>
    <definedName name="sub_3131" localSheetId="0">'Лист1'!$A$74</definedName>
    <definedName name="sub_3132" localSheetId="0">'Лист1'!$A$75</definedName>
    <definedName name="sub_3133" localSheetId="0">'Лист1'!$A$76</definedName>
    <definedName name="sub_3134" localSheetId="0">'Лист1'!$A$77</definedName>
    <definedName name="sub_3135" localSheetId="0">'Лист1'!$A$78</definedName>
    <definedName name="sub_3136" localSheetId="0">'Лист1'!$A$79</definedName>
    <definedName name="sub_3137" localSheetId="0">'Лист1'!$A$80</definedName>
    <definedName name="sub_3138" localSheetId="0">'Лист1'!$A$81</definedName>
    <definedName name="sub_3139" localSheetId="0">'Лист1'!$A$83</definedName>
    <definedName name="sub_3140" localSheetId="0">'Лист1'!$A$48</definedName>
    <definedName name="sub_3150" localSheetId="0">'Лист1'!$A$55</definedName>
    <definedName name="sub_3160" localSheetId="0">'Лист1'!$A$58</definedName>
    <definedName name="sub_3170" localSheetId="0">'Лист1'!$A$68</definedName>
    <definedName name="sub_3180" localSheetId="0">'Лист1'!$A$73</definedName>
    <definedName name="sub_3190" localSheetId="0">'Лист1'!$A$82</definedName>
  </definedNames>
  <calcPr fullCalcOnLoad="1"/>
</workbook>
</file>

<file path=xl/sharedStrings.xml><?xml version="1.0" encoding="utf-8"?>
<sst xmlns="http://schemas.openxmlformats.org/spreadsheetml/2006/main" count="253" uniqueCount="145">
  <si>
    <t>(ф.и.о. главы местной администрации городского округа (муниципального района))</t>
  </si>
  <si>
    <t>наименование городского округа (муниципального района)</t>
  </si>
  <si>
    <t>Подпись _______________</t>
  </si>
  <si>
    <t>(муниципального района)</t>
  </si>
  <si>
    <t>(официальное наименование городского округа (муниципального района))</t>
  </si>
  <si>
    <t>I. Показатели эффективности деятельности органов местного самоуправления городского округа</t>
  </si>
  <si>
    <t>Экономическое развитие</t>
  </si>
  <si>
    <t>Число субъектов малого и среднего предпринимательства в расчете на 10 тыс. человек населения</t>
  </si>
  <si>
    <t>единиц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</si>
  <si>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</si>
  <si>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процентов</t>
  </si>
  <si>
    <t>Объем инвестиций в основной капитал (за исключением бюджетных средств) в расчете на 1 жителя</t>
  </si>
  <si>
    <t>рублей</t>
  </si>
  <si>
    <t>1.</t>
  </si>
  <si>
    <t>2.</t>
  </si>
  <si>
    <t>3.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</si>
  <si>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</si>
  <si>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</si>
  <si>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5.</t>
  </si>
  <si>
    <t>Доля прибыльных сельскохозяйственных организаций в общем их числе</t>
  </si>
  <si>
    <t>-"-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</si>
  <si>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</si>
  <si>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</si>
  <si>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</si>
  <si>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</si>
  <si>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8.</t>
  </si>
  <si>
    <t>Среднемесячная номинальная начисленная заработная плата работников:</t>
  </si>
  <si>
    <t>крупных и средних предприятий и некоммерческих организаций</t>
  </si>
  <si>
    <t>муниципальных дошкольных образовательных учреждений</t>
  </si>
  <si>
    <t>муниципальных общеобразовательных учреждений</t>
  </si>
  <si>
    <t>учителей 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</si>
  <si>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</si>
  <si>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</si>
  <si>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Дошкольное образование</t>
  </si>
  <si>
    <t>9.</t>
  </si>
  <si>
    <t>Доля детей в возрасте 1 - 6 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1 - 6 лет</t>
  </si>
  <si>
    <t>10.</t>
  </si>
  <si>
    <t>Доля детей в возрасте 1 - 6 лет, стоящих на учете для определения в муниципальные дошкольные образовательные учреждения, в общей численности детей в возрасте 1 - 6 лет</t>
  </si>
  <si>
    <t>11.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</si>
  <si>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</si>
  <si>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Общее и дополнительное образование</t>
  </si>
  <si>
    <t>12.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</si>
  <si>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</si>
  <si>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</si>
  <si>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</si>
  <si>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</si>
  <si>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</si>
  <si>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</si>
  <si>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</si>
  <si>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16.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</si>
  <si>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</si>
  <si>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</si>
  <si>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</si>
  <si>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18.</t>
  </si>
  <si>
    <t>Расходы бюджета муниципального образования на общее образование в расчете на 1 обучающегося в муниципальных общеобразовательных учреждениях</t>
  </si>
  <si>
    <t>тыс. рублей</t>
  </si>
  <si>
    <t>19.</t>
  </si>
  <si>
    <t>Доля детей в возрасте 5 - 18 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</si>
  <si>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Культура</t>
  </si>
  <si>
    <t>20.</t>
  </si>
  <si>
    <t>Уровень фактической обеспеченности учреждениями культуры от нормативной потребности:</t>
  </si>
  <si>
    <t>клубами и учреждениями клубного типа</t>
  </si>
  <si>
    <t>библиотеками</t>
  </si>
  <si>
    <t>парками культуры и отдыха</t>
  </si>
  <si>
    <t>21.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</si>
  <si>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</si>
  <si>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</si>
  <si>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</si>
  <si>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Физическая культура и спорт</t>
  </si>
  <si>
    <t>23.</t>
  </si>
  <si>
    <t>Доля населения, систематически занимающегося физической культурой и спортом</t>
  </si>
  <si>
    <t>Жилищное строительство и обеспечение граждан жильем</t>
  </si>
  <si>
    <t>24.</t>
  </si>
  <si>
    <t>Общая площадь жилых помещений, приходящаяся в среднем на одного жителя, - всего</t>
  </si>
  <si>
    <t>кв. метров</t>
  </si>
  <si>
    <t>в том числе</t>
  </si>
  <si>
    <t>введенная в действие за один год</t>
  </si>
  <si>
    <t>25.</t>
  </si>
  <si>
    <t>Площадь земельных участков, предоставленных для строительства в расчете на 10 тыс. человек населения, - всего</t>
  </si>
  <si>
    <t>гектаров</t>
  </si>
  <si>
    <t>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</si>
  <si>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</si>
  <si>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</si>
  <si>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объектов жилищного строительства - в течение 3 лет</t>
  </si>
  <si>
    <t>иных объектов капитального строительства - в течение 5 лет</t>
  </si>
  <si>
    <t>Жилищно-коммунальное хозяйство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</si>
  <si>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</si>
  <si>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</si>
  <si>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28.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</si>
  <si>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 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</si>
  <si>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</si>
  <si>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</si>
  <si>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</si>
  <si>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</si>
  <si>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Организация муниципального управления</t>
  </si>
  <si>
    <t>31.</t>
  </si>
  <si>
    <t>Доля налоговых и неналоговых доходов местного бюджета (за 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 учета субвенций)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</si>
  <si>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</si>
  <si>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</si>
  <si>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33.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</si>
  <si>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</si>
  <si>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34.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</si>
  <si>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</si>
  <si>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35.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</si>
  <si>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</si>
  <si>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36.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</si>
  <si>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</si>
  <si>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да/нет</t>
  </si>
  <si>
    <t>37.</t>
  </si>
  <si>
    <t>Удовлетворенность населения деятельностью органов местного самоуправления городского округа (муниципального района)</t>
  </si>
  <si>
    <t>процентов от числа опрошенных</t>
  </si>
  <si>
    <t>38.</t>
  </si>
  <si>
    <t>Среднегодовая численность постоянного населения</t>
  </si>
  <si>
    <t>тыс. человек</t>
  </si>
  <si>
    <t>Энергосбережение и повышение энергетической эффективности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</si>
  <si>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</si>
  <si>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</si>
  <si>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</si>
  <si>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кВт/ч на 1 проживающего</t>
  </si>
  <si>
    <t>тепловая энергия</t>
  </si>
  <si>
    <t>Гкал на 1 кв. метр общей площади</t>
  </si>
  <si>
    <t>горячая вода</t>
  </si>
  <si>
    <t>куб. метров на 1 проживающего</t>
  </si>
  <si>
    <t>холодная вода</t>
  </si>
  <si>
    <t>природный газ</t>
  </si>
  <si>
    <t>40.</t>
  </si>
  <si>
    <t>Удельная величина потребления энергетических ресурсов муниципальными бюджетными учреждениями:</t>
  </si>
  <si>
    <t>кВт/ч на 1 человека населения</t>
  </si>
  <si>
    <t>куб. метров на 1 человека населения</t>
  </si>
  <si>
    <t>Единица измерения</t>
  </si>
  <si>
    <t>Примечание</t>
  </si>
  <si>
    <t>№ п/п</t>
  </si>
  <si>
    <t>да</t>
  </si>
  <si>
    <t>ДОКЛАД</t>
  </si>
  <si>
    <t xml:space="preserve">23.1. </t>
  </si>
  <si>
    <t>Доля обучающихся, систематически занимающихся физической культурой и спортом, в общей численности обучающихся</t>
  </si>
  <si>
    <t>Тенькинский городской округ Магаданской области</t>
  </si>
  <si>
    <t>о достигнутых значениях показателей для оценки эффективности деятельности органов местного самоуправления городских округов и муниципальных районов за 2016 год и их планируемых значениях на 3-летний период</t>
  </si>
  <si>
    <t>нет</t>
  </si>
  <si>
    <r>
      <t xml:space="preserve">Дата </t>
    </r>
    <r>
      <rPr>
        <u val="single"/>
        <sz val="13"/>
        <color indexed="8"/>
        <rFont val="Times New Roman"/>
        <family val="1"/>
      </rPr>
      <t>28 апреля 2017 г.</t>
    </r>
  </si>
  <si>
    <t>Бережного Ивана Сергеевича</t>
  </si>
  <si>
    <t>Расчет</t>
  </si>
  <si>
    <t>Статданные</t>
  </si>
  <si>
    <t>Согласованный показатель</t>
  </si>
  <si>
    <t>Информация Министерства правового развития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</si>
</sst>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000000"/>
    <numFmt numFmtId="167" formatCode="0.000000000"/>
    <numFmt numFmtId="168" formatCode="0.00000000"/>
    <numFmt numFmtId="169" formatCode="0.0000000"/>
    <numFmt numFmtId="170" formatCode="0.000000"/>
    <numFmt numFmtId="171" formatCode="0.00000"/>
    <numFmt numFmtId="172" formatCode="0.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63"/>
      <name val="Times New Roman"/>
      <family val="1"/>
    </font>
    <font>
      <b/>
      <sz val="12"/>
      <color indexed="63"/>
      <name val="Times New Roman"/>
      <family val="1"/>
    </font>
    <font>
      <b/>
      <u val="single"/>
      <sz val="13"/>
      <color indexed="63"/>
      <name val="Times New Roman"/>
      <family val="1"/>
    </font>
    <font>
      <b/>
      <u val="single"/>
      <sz val="16"/>
      <color indexed="63"/>
      <name val="Times New Roman"/>
      <family val="1"/>
    </font>
    <font>
      <b/>
      <sz val="16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rgb="FF26282F"/>
      <name val="Times New Roman"/>
      <family val="1"/>
    </font>
    <font>
      <b/>
      <sz val="16"/>
      <color rgb="FF26282F"/>
      <name val="Times New Roman"/>
      <family val="1"/>
    </font>
    <font>
      <b/>
      <sz val="12"/>
      <color rgb="FF26282F"/>
      <name val="Times New Roman"/>
      <family val="1"/>
    </font>
    <font>
      <b/>
      <u val="single"/>
      <sz val="13"/>
      <color rgb="FF26282F"/>
      <name val="Times New Roman"/>
      <family val="1"/>
    </font>
    <font>
      <b/>
      <u val="single"/>
      <sz val="16"/>
      <color rgb="FF26282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Fill="1" applyAlignment="1">
      <alignment/>
    </xf>
    <xf numFmtId="0" fontId="47" fillId="0" borderId="10" xfId="0" applyFont="1" applyFill="1" applyBorder="1" applyAlignment="1">
      <alignment horizontal="justify" vertical="center" wrapText="1"/>
    </xf>
    <xf numFmtId="0" fontId="47" fillId="0" borderId="10" xfId="0" applyFont="1" applyFill="1" applyBorder="1" applyAlignment="1">
      <alignment horizontal="left" vertical="center" wrapText="1" indent="2"/>
    </xf>
    <xf numFmtId="0" fontId="46" fillId="0" borderId="0" xfId="0" applyFont="1" applyFill="1" applyAlignment="1">
      <alignment horizontal="justify" vertical="center"/>
    </xf>
    <xf numFmtId="0" fontId="46" fillId="0" borderId="0" xfId="0" applyFont="1" applyFill="1" applyAlignment="1">
      <alignment horizontal="center"/>
    </xf>
    <xf numFmtId="165" fontId="46" fillId="0" borderId="10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horizontal="left"/>
    </xf>
    <xf numFmtId="0" fontId="48" fillId="0" borderId="0" xfId="0" applyFont="1" applyFill="1" applyAlignment="1">
      <alignment horizontal="left"/>
    </xf>
    <xf numFmtId="165" fontId="46" fillId="0" borderId="10" xfId="0" applyNumberFormat="1" applyFont="1" applyFill="1" applyBorder="1" applyAlignment="1">
      <alignment horizontal="center" vertical="center" wrapText="1"/>
    </xf>
    <xf numFmtId="2" fontId="46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top" wrapText="1"/>
    </xf>
    <xf numFmtId="0" fontId="46" fillId="0" borderId="0" xfId="0" applyFont="1" applyFill="1" applyAlignment="1">
      <alignment horizontal="center" vertical="center"/>
    </xf>
    <xf numFmtId="164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justify" vertical="top" wrapText="1"/>
    </xf>
    <xf numFmtId="0" fontId="47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/>
    </xf>
    <xf numFmtId="0" fontId="49" fillId="0" borderId="0" xfId="0" applyFont="1" applyFill="1" applyAlignment="1">
      <alignment horizont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50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47" fillId="0" borderId="0" xfId="0" applyFont="1" applyFill="1" applyAlignment="1">
      <alignment horizontal="right"/>
    </xf>
    <xf numFmtId="0" fontId="52" fillId="0" borderId="0" xfId="0" applyFont="1" applyFill="1" applyAlignment="1">
      <alignment horizontal="center"/>
    </xf>
    <xf numFmtId="0" fontId="48" fillId="0" borderId="10" xfId="0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horizontal="justify" vertical="top" wrapText="1"/>
    </xf>
    <xf numFmtId="0" fontId="47" fillId="0" borderId="1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zoomScalePageLayoutView="0" workbookViewId="0" topLeftCell="A25">
      <selection activeCell="B26" sqref="B26"/>
    </sheetView>
  </sheetViews>
  <sheetFormatPr defaultColWidth="9.140625" defaultRowHeight="15"/>
  <cols>
    <col min="1" max="1" width="6.00390625" style="2" customWidth="1"/>
    <col min="2" max="2" width="50.28125" style="5" customWidth="1"/>
    <col min="3" max="3" width="23.140625" style="6" customWidth="1"/>
    <col min="4" max="4" width="9.140625" style="2" customWidth="1"/>
    <col min="5" max="5" width="9.140625" style="13" customWidth="1"/>
    <col min="6" max="8" width="9.140625" style="2" customWidth="1"/>
    <col min="9" max="9" width="9.57421875" style="2" bestFit="1" customWidth="1"/>
    <col min="10" max="10" width="16.57421875" style="2" customWidth="1"/>
    <col min="11" max="12" width="9.140625" style="2" customWidth="1"/>
    <col min="13" max="16384" width="9.140625" style="1" customWidth="1"/>
  </cols>
  <sheetData>
    <row r="1" spans="1:10" ht="20.25">
      <c r="A1" s="21" t="s">
        <v>133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20.25">
      <c r="A2" s="29" t="s">
        <v>140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5.75">
      <c r="A3" s="26" t="s">
        <v>0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16.5">
      <c r="A4" s="27" t="s">
        <v>136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ht="15.75">
      <c r="A5" s="26" t="s">
        <v>1</v>
      </c>
      <c r="B5" s="26"/>
      <c r="C5" s="26"/>
      <c r="D5" s="26"/>
      <c r="E5" s="26"/>
      <c r="F5" s="26"/>
      <c r="G5" s="26"/>
      <c r="H5" s="26"/>
      <c r="I5" s="26"/>
      <c r="J5" s="26"/>
    </row>
    <row r="6" ht="16.5">
      <c r="A6" s="8"/>
    </row>
    <row r="7" spans="1:10" ht="55.5" customHeight="1">
      <c r="A7" s="33" t="s">
        <v>137</v>
      </c>
      <c r="B7" s="33"/>
      <c r="C7" s="33"/>
      <c r="D7" s="33"/>
      <c r="E7" s="33"/>
      <c r="F7" s="33"/>
      <c r="G7" s="33"/>
      <c r="H7" s="33"/>
      <c r="I7" s="33"/>
      <c r="J7" s="33"/>
    </row>
    <row r="8" ht="16.5">
      <c r="A8" s="8"/>
    </row>
    <row r="9" spans="1:10" ht="16.5">
      <c r="A9" s="28" t="s">
        <v>2</v>
      </c>
      <c r="B9" s="28"/>
      <c r="C9" s="28"/>
      <c r="D9" s="28"/>
      <c r="E9" s="28"/>
      <c r="F9" s="28"/>
      <c r="G9" s="28"/>
      <c r="H9" s="28"/>
      <c r="I9" s="28"/>
      <c r="J9" s="28"/>
    </row>
    <row r="10" spans="1:10" s="2" customFormat="1" ht="24" customHeight="1">
      <c r="A10" s="28" t="s">
        <v>139</v>
      </c>
      <c r="B10" s="28"/>
      <c r="C10" s="28"/>
      <c r="D10" s="28"/>
      <c r="E10" s="28"/>
      <c r="F10" s="28"/>
      <c r="G10" s="28"/>
      <c r="H10" s="28"/>
      <c r="I10" s="28"/>
      <c r="J10" s="28"/>
    </row>
    <row r="11" ht="16.5">
      <c r="A11" s="8"/>
    </row>
    <row r="12" spans="1:10" ht="16.5">
      <c r="A12" s="24" t="s">
        <v>5</v>
      </c>
      <c r="B12" s="24"/>
      <c r="C12" s="24"/>
      <c r="D12" s="24"/>
      <c r="E12" s="24"/>
      <c r="F12" s="24"/>
      <c r="G12" s="24"/>
      <c r="H12" s="24"/>
      <c r="I12" s="24"/>
      <c r="J12" s="24"/>
    </row>
    <row r="13" spans="1:10" ht="16.5">
      <c r="A13" s="24" t="s">
        <v>3</v>
      </c>
      <c r="B13" s="24"/>
      <c r="C13" s="24"/>
      <c r="D13" s="24"/>
      <c r="E13" s="24"/>
      <c r="F13" s="24"/>
      <c r="G13" s="24"/>
      <c r="H13" s="24"/>
      <c r="I13" s="24"/>
      <c r="J13" s="24"/>
    </row>
    <row r="14" ht="16.5">
      <c r="A14" s="8"/>
    </row>
    <row r="15" spans="1:10" ht="16.5">
      <c r="A15" s="27" t="s">
        <v>136</v>
      </c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5.75">
      <c r="A16" s="26" t="s">
        <v>4</v>
      </c>
      <c r="B16" s="26"/>
      <c r="C16" s="26"/>
      <c r="D16" s="26"/>
      <c r="E16" s="26"/>
      <c r="F16" s="26"/>
      <c r="G16" s="26"/>
      <c r="H16" s="26"/>
      <c r="I16" s="26"/>
      <c r="J16" s="26"/>
    </row>
    <row r="17" ht="19.5" customHeight="1">
      <c r="A17" s="9"/>
    </row>
    <row r="18" spans="1:10" s="2" customFormat="1" ht="15.75">
      <c r="A18" s="22" t="s">
        <v>131</v>
      </c>
      <c r="B18" s="23"/>
      <c r="C18" s="22" t="s">
        <v>129</v>
      </c>
      <c r="D18" s="25"/>
      <c r="E18" s="25"/>
      <c r="F18" s="25"/>
      <c r="G18" s="25"/>
      <c r="H18" s="25"/>
      <c r="I18" s="25"/>
      <c r="J18" s="25"/>
    </row>
    <row r="19" spans="1:10" s="2" customFormat="1" ht="15.75">
      <c r="A19" s="22"/>
      <c r="B19" s="23"/>
      <c r="C19" s="22"/>
      <c r="D19" s="17">
        <v>2014</v>
      </c>
      <c r="E19" s="16">
        <v>2015</v>
      </c>
      <c r="F19" s="17">
        <v>2016</v>
      </c>
      <c r="G19" s="17">
        <v>2017</v>
      </c>
      <c r="H19" s="17">
        <v>2018</v>
      </c>
      <c r="I19" s="17">
        <v>2019</v>
      </c>
      <c r="J19" s="17" t="s">
        <v>130</v>
      </c>
    </row>
    <row r="20" spans="1:10" s="2" customFormat="1" ht="16.5" customHeight="1">
      <c r="A20" s="30" t="s">
        <v>6</v>
      </c>
      <c r="B20" s="30"/>
      <c r="C20" s="30"/>
      <c r="D20" s="30"/>
      <c r="E20" s="30"/>
      <c r="F20" s="30"/>
      <c r="G20" s="30"/>
      <c r="H20" s="30"/>
      <c r="I20" s="30"/>
      <c r="J20" s="30"/>
    </row>
    <row r="21" spans="1:11" s="2" customFormat="1" ht="49.5">
      <c r="A21" s="12" t="s">
        <v>13</v>
      </c>
      <c r="B21" s="3" t="s">
        <v>7</v>
      </c>
      <c r="C21" s="19" t="s">
        <v>8</v>
      </c>
      <c r="D21" s="7">
        <v>542.6</v>
      </c>
      <c r="E21" s="7">
        <v>531.1</v>
      </c>
      <c r="F21" s="7">
        <v>393.2</v>
      </c>
      <c r="G21" s="7">
        <v>395</v>
      </c>
      <c r="H21" s="7">
        <v>397</v>
      </c>
      <c r="I21" s="7">
        <v>400</v>
      </c>
      <c r="J21" s="16" t="s">
        <v>141</v>
      </c>
      <c r="K21" s="2">
        <f>F21/E21*100-100</f>
        <v>-25.96497834682735</v>
      </c>
    </row>
    <row r="22" spans="1:10" s="2" customFormat="1" ht="82.5" customHeight="1">
      <c r="A22" s="12" t="s">
        <v>14</v>
      </c>
      <c r="B22" s="3" t="s">
        <v>9</v>
      </c>
      <c r="C22" s="19" t="s">
        <v>10</v>
      </c>
      <c r="D22" s="7">
        <v>16.8</v>
      </c>
      <c r="E22" s="16">
        <v>21.5</v>
      </c>
      <c r="F22" s="7">
        <v>17.8</v>
      </c>
      <c r="G22" s="7">
        <v>17.5</v>
      </c>
      <c r="H22" s="7">
        <v>17</v>
      </c>
      <c r="I22" s="7">
        <v>17</v>
      </c>
      <c r="J22" s="16" t="s">
        <v>141</v>
      </c>
    </row>
    <row r="23" spans="1:11" s="2" customFormat="1" ht="49.5">
      <c r="A23" s="12" t="s">
        <v>15</v>
      </c>
      <c r="B23" s="3" t="s">
        <v>11</v>
      </c>
      <c r="C23" s="19" t="s">
        <v>12</v>
      </c>
      <c r="D23" s="16">
        <v>4174220</v>
      </c>
      <c r="E23" s="16">
        <v>8148564</v>
      </c>
      <c r="F23" s="16">
        <v>4181245</v>
      </c>
      <c r="G23" s="16">
        <f>F23*1.1</f>
        <v>4599369.5</v>
      </c>
      <c r="H23" s="16">
        <f>G23*1.07</f>
        <v>4921325.365</v>
      </c>
      <c r="I23" s="16">
        <f>H23*1.05</f>
        <v>5167391.633250001</v>
      </c>
      <c r="J23" s="16" t="s">
        <v>142</v>
      </c>
      <c r="K23" s="2">
        <f>F23/E23*100-100</f>
        <v>-48.687339266157814</v>
      </c>
    </row>
    <row r="24" spans="1:10" s="2" customFormat="1" ht="82.5">
      <c r="A24" s="12" t="s">
        <v>16</v>
      </c>
      <c r="B24" s="3" t="s">
        <v>17</v>
      </c>
      <c r="C24" s="19" t="s">
        <v>10</v>
      </c>
      <c r="D24" s="7">
        <v>5.5</v>
      </c>
      <c r="E24" s="7">
        <v>5.5</v>
      </c>
      <c r="F24" s="7">
        <v>5.5</v>
      </c>
      <c r="G24" s="7">
        <v>5.5</v>
      </c>
      <c r="H24" s="7">
        <v>5.5</v>
      </c>
      <c r="I24" s="7">
        <v>5.5</v>
      </c>
      <c r="J24" s="15" t="s">
        <v>143</v>
      </c>
    </row>
    <row r="25" spans="1:10" s="2" customFormat="1" ht="33">
      <c r="A25" s="12" t="s">
        <v>18</v>
      </c>
      <c r="B25" s="3" t="s">
        <v>19</v>
      </c>
      <c r="C25" s="19" t="s">
        <v>20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5" t="s">
        <v>143</v>
      </c>
    </row>
    <row r="26" spans="1:11" s="2" customFormat="1" ht="82.5">
      <c r="A26" s="12" t="s">
        <v>21</v>
      </c>
      <c r="B26" s="3" t="s">
        <v>22</v>
      </c>
      <c r="C26" s="19" t="s">
        <v>20</v>
      </c>
      <c r="D26" s="7">
        <v>100</v>
      </c>
      <c r="E26" s="7">
        <v>34.48</v>
      </c>
      <c r="F26" s="7">
        <v>11</v>
      </c>
      <c r="G26" s="7">
        <v>11</v>
      </c>
      <c r="H26" s="7">
        <v>11</v>
      </c>
      <c r="I26" s="7">
        <v>11</v>
      </c>
      <c r="J26" s="15" t="s">
        <v>143</v>
      </c>
      <c r="K26" s="2">
        <f>E26/F26</f>
        <v>3.1345454545454543</v>
      </c>
    </row>
    <row r="27" spans="1:10" s="2" customFormat="1" ht="115.5">
      <c r="A27" s="12" t="s">
        <v>23</v>
      </c>
      <c r="B27" s="3" t="s">
        <v>24</v>
      </c>
      <c r="C27" s="19" t="s">
        <v>10</v>
      </c>
      <c r="D27" s="16">
        <v>0.28</v>
      </c>
      <c r="E27" s="16">
        <v>0.28</v>
      </c>
      <c r="F27" s="16">
        <v>0</v>
      </c>
      <c r="G27" s="16">
        <v>0</v>
      </c>
      <c r="H27" s="16">
        <v>0</v>
      </c>
      <c r="I27" s="16">
        <v>0</v>
      </c>
      <c r="J27" s="15" t="s">
        <v>143</v>
      </c>
    </row>
    <row r="28" spans="1:10" s="2" customFormat="1" ht="33">
      <c r="A28" s="12" t="s">
        <v>25</v>
      </c>
      <c r="B28" s="3" t="s">
        <v>26</v>
      </c>
      <c r="C28" s="20"/>
      <c r="D28" s="16"/>
      <c r="E28" s="16"/>
      <c r="F28" s="16"/>
      <c r="G28" s="16"/>
      <c r="H28" s="16"/>
      <c r="I28" s="16"/>
      <c r="J28" s="16"/>
    </row>
    <row r="29" spans="1:11" s="2" customFormat="1" ht="33">
      <c r="A29" s="18"/>
      <c r="B29" s="4" t="s">
        <v>27</v>
      </c>
      <c r="C29" s="19" t="s">
        <v>12</v>
      </c>
      <c r="D29" s="7">
        <v>68683.6</v>
      </c>
      <c r="E29" s="7">
        <v>78277.9</v>
      </c>
      <c r="F29" s="7">
        <v>84198.7</v>
      </c>
      <c r="G29" s="7">
        <f>F29*1.05</f>
        <v>88408.635</v>
      </c>
      <c r="H29" s="7">
        <f>G29*1.07</f>
        <v>94597.23945</v>
      </c>
      <c r="I29" s="7">
        <f>H29*1.09</f>
        <v>103110.9910005</v>
      </c>
      <c r="J29" s="7" t="s">
        <v>142</v>
      </c>
      <c r="K29" s="2">
        <f>F29/E29*100-100</f>
        <v>7.563820695240935</v>
      </c>
    </row>
    <row r="30" spans="1:11" s="2" customFormat="1" ht="33">
      <c r="A30" s="18"/>
      <c r="B30" s="4" t="s">
        <v>28</v>
      </c>
      <c r="C30" s="19" t="s">
        <v>20</v>
      </c>
      <c r="D30" s="7">
        <v>34742.7</v>
      </c>
      <c r="E30" s="16">
        <v>37323.4</v>
      </c>
      <c r="F30" s="7">
        <v>41013.8</v>
      </c>
      <c r="G30" s="7">
        <v>41045</v>
      </c>
      <c r="H30" s="7">
        <v>41105</v>
      </c>
      <c r="I30" s="7">
        <v>41105</v>
      </c>
      <c r="J30" s="7" t="s">
        <v>142</v>
      </c>
      <c r="K30" s="2">
        <f>F30/E30*100-100</f>
        <v>9.887630816056415</v>
      </c>
    </row>
    <row r="31" spans="1:11" s="2" customFormat="1" ht="33">
      <c r="A31" s="18"/>
      <c r="B31" s="4" t="s">
        <v>29</v>
      </c>
      <c r="C31" s="19" t="s">
        <v>20</v>
      </c>
      <c r="D31" s="7">
        <v>50806.3</v>
      </c>
      <c r="E31" s="16">
        <v>55228.2</v>
      </c>
      <c r="F31" s="7">
        <v>55342.3</v>
      </c>
      <c r="G31" s="7">
        <v>55026</v>
      </c>
      <c r="H31" s="7">
        <v>55042</v>
      </c>
      <c r="I31" s="7">
        <v>55042</v>
      </c>
      <c r="J31" s="7" t="s">
        <v>142</v>
      </c>
      <c r="K31" s="2">
        <f>F31/E31*100-100</f>
        <v>0.2065973542501922</v>
      </c>
    </row>
    <row r="32" spans="1:11" s="2" customFormat="1" ht="33">
      <c r="A32" s="18"/>
      <c r="B32" s="4" t="s">
        <v>30</v>
      </c>
      <c r="C32" s="19" t="s">
        <v>12</v>
      </c>
      <c r="D32" s="7">
        <v>62110.1</v>
      </c>
      <c r="E32" s="7">
        <v>66965</v>
      </c>
      <c r="F32" s="7">
        <v>66252.6</v>
      </c>
      <c r="G32" s="7">
        <v>62460</v>
      </c>
      <c r="H32" s="7">
        <v>63502</v>
      </c>
      <c r="I32" s="7">
        <v>63502</v>
      </c>
      <c r="J32" s="15" t="s">
        <v>143</v>
      </c>
      <c r="K32" s="2">
        <f>F32/E32*100-100</f>
        <v>-1.0638393190472613</v>
      </c>
    </row>
    <row r="33" spans="1:11" s="2" customFormat="1" ht="33">
      <c r="A33" s="18"/>
      <c r="B33" s="4" t="s">
        <v>31</v>
      </c>
      <c r="C33" s="19" t="s">
        <v>20</v>
      </c>
      <c r="D33" s="7">
        <v>42272.6</v>
      </c>
      <c r="E33" s="7">
        <v>45323.9</v>
      </c>
      <c r="F33" s="7">
        <v>49074.4</v>
      </c>
      <c r="G33" s="7">
        <v>55487</v>
      </c>
      <c r="H33" s="7">
        <v>63502</v>
      </c>
      <c r="I33" s="7">
        <v>66675</v>
      </c>
      <c r="J33" s="7" t="s">
        <v>142</v>
      </c>
      <c r="K33" s="2">
        <f>F33/E33*100-100</f>
        <v>8.274883670646176</v>
      </c>
    </row>
    <row r="34" spans="1:10" s="2" customFormat="1" ht="33">
      <c r="A34" s="18"/>
      <c r="B34" s="4" t="s">
        <v>32</v>
      </c>
      <c r="C34" s="19" t="s">
        <v>20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5" t="s">
        <v>143</v>
      </c>
    </row>
    <row r="35" spans="1:10" s="2" customFormat="1" ht="16.5" customHeight="1">
      <c r="A35" s="30" t="s">
        <v>33</v>
      </c>
      <c r="B35" s="30"/>
      <c r="C35" s="30"/>
      <c r="D35" s="30"/>
      <c r="E35" s="30"/>
      <c r="F35" s="30"/>
      <c r="G35" s="30"/>
      <c r="H35" s="30"/>
      <c r="I35" s="30"/>
      <c r="J35" s="30"/>
    </row>
    <row r="36" spans="1:10" s="2" customFormat="1" ht="82.5">
      <c r="A36" s="12" t="s">
        <v>34</v>
      </c>
      <c r="B36" s="3" t="s">
        <v>35</v>
      </c>
      <c r="C36" s="19" t="s">
        <v>10</v>
      </c>
      <c r="D36" s="7">
        <v>69.6</v>
      </c>
      <c r="E36" s="7">
        <v>67.3</v>
      </c>
      <c r="F36" s="7">
        <v>57.2</v>
      </c>
      <c r="G36" s="7">
        <v>60.6</v>
      </c>
      <c r="H36" s="7">
        <v>60.6</v>
      </c>
      <c r="I36" s="7">
        <v>60.6</v>
      </c>
      <c r="J36" s="16" t="s">
        <v>142</v>
      </c>
    </row>
    <row r="37" spans="1:10" s="2" customFormat="1" ht="66">
      <c r="A37" s="12" t="s">
        <v>36</v>
      </c>
      <c r="B37" s="3" t="s">
        <v>37</v>
      </c>
      <c r="C37" s="19" t="s">
        <v>20</v>
      </c>
      <c r="D37" s="7">
        <v>4.7</v>
      </c>
      <c r="E37" s="16">
        <v>2.1</v>
      </c>
      <c r="F37" s="7">
        <v>3.2</v>
      </c>
      <c r="G37" s="7">
        <v>2.3</v>
      </c>
      <c r="H37" s="7">
        <v>2.3</v>
      </c>
      <c r="I37" s="7">
        <v>2.3</v>
      </c>
      <c r="J37" s="15" t="s">
        <v>143</v>
      </c>
    </row>
    <row r="38" spans="1:10" s="2" customFormat="1" ht="99">
      <c r="A38" s="12" t="s">
        <v>38</v>
      </c>
      <c r="B38" s="3" t="s">
        <v>39</v>
      </c>
      <c r="C38" s="19" t="s">
        <v>10</v>
      </c>
      <c r="D38" s="7">
        <v>50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 t="s">
        <v>142</v>
      </c>
    </row>
    <row r="39" spans="1:10" s="2" customFormat="1" ht="16.5" customHeight="1">
      <c r="A39" s="30" t="s">
        <v>40</v>
      </c>
      <c r="B39" s="30"/>
      <c r="C39" s="30"/>
      <c r="D39" s="30"/>
      <c r="E39" s="30"/>
      <c r="F39" s="30"/>
      <c r="G39" s="30"/>
      <c r="H39" s="30"/>
      <c r="I39" s="30"/>
      <c r="J39" s="30"/>
    </row>
    <row r="40" spans="1:10" s="2" customFormat="1" ht="132">
      <c r="A40" s="12" t="s">
        <v>41</v>
      </c>
      <c r="B40" s="3" t="s">
        <v>42</v>
      </c>
      <c r="C40" s="19" t="s">
        <v>10</v>
      </c>
      <c r="D40" s="7">
        <v>97.1</v>
      </c>
      <c r="E40" s="7">
        <v>86.1</v>
      </c>
      <c r="F40" s="7">
        <v>100</v>
      </c>
      <c r="G40" s="7">
        <v>100</v>
      </c>
      <c r="H40" s="7">
        <v>100</v>
      </c>
      <c r="I40" s="7">
        <v>100</v>
      </c>
      <c r="J40" s="15" t="s">
        <v>143</v>
      </c>
    </row>
    <row r="41" spans="1:10" s="2" customFormat="1" ht="99">
      <c r="A41" s="12" t="s">
        <v>43</v>
      </c>
      <c r="B41" s="3" t="s">
        <v>44</v>
      </c>
      <c r="C41" s="19" t="s">
        <v>10</v>
      </c>
      <c r="D41" s="16">
        <v>2.9</v>
      </c>
      <c r="E41" s="7">
        <v>13.3</v>
      </c>
      <c r="F41" s="7">
        <v>0</v>
      </c>
      <c r="G41" s="7">
        <v>2</v>
      </c>
      <c r="H41" s="7">
        <v>2</v>
      </c>
      <c r="I41" s="7">
        <v>3</v>
      </c>
      <c r="J41" s="15" t="s">
        <v>143</v>
      </c>
    </row>
    <row r="42" spans="1:10" s="2" customFormat="1" ht="82.5">
      <c r="A42" s="12" t="s">
        <v>45</v>
      </c>
      <c r="B42" s="3" t="s">
        <v>46</v>
      </c>
      <c r="C42" s="19" t="s">
        <v>20</v>
      </c>
      <c r="D42" s="16">
        <v>76.5</v>
      </c>
      <c r="E42" s="7">
        <v>86.7</v>
      </c>
      <c r="F42" s="7">
        <v>86.4</v>
      </c>
      <c r="G42" s="7">
        <v>90</v>
      </c>
      <c r="H42" s="7">
        <v>90</v>
      </c>
      <c r="I42" s="7">
        <v>90</v>
      </c>
      <c r="J42" s="15" t="s">
        <v>143</v>
      </c>
    </row>
    <row r="43" spans="1:10" s="2" customFormat="1" ht="82.5" customHeight="1">
      <c r="A43" s="12" t="s">
        <v>47</v>
      </c>
      <c r="B43" s="3" t="s">
        <v>48</v>
      </c>
      <c r="C43" s="19" t="s">
        <v>20</v>
      </c>
      <c r="D43" s="7">
        <v>50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15" t="s">
        <v>143</v>
      </c>
    </row>
    <row r="44" spans="1:10" s="2" customFormat="1" ht="66">
      <c r="A44" s="12" t="s">
        <v>49</v>
      </c>
      <c r="B44" s="3" t="s">
        <v>50</v>
      </c>
      <c r="C44" s="19" t="s">
        <v>10</v>
      </c>
      <c r="D44" s="7">
        <v>80</v>
      </c>
      <c r="E44" s="7">
        <v>63</v>
      </c>
      <c r="F44" s="7">
        <v>79.3</v>
      </c>
      <c r="G44" s="7">
        <v>79.5</v>
      </c>
      <c r="H44" s="7">
        <v>79.5</v>
      </c>
      <c r="I44" s="7">
        <v>79.5</v>
      </c>
      <c r="J44" s="15" t="s">
        <v>143</v>
      </c>
    </row>
    <row r="45" spans="1:10" s="2" customFormat="1" ht="99">
      <c r="A45" s="12" t="s">
        <v>51</v>
      </c>
      <c r="B45" s="3" t="s">
        <v>52</v>
      </c>
      <c r="C45" s="19" t="s">
        <v>20</v>
      </c>
      <c r="D45" s="16">
        <v>0</v>
      </c>
      <c r="E45" s="7">
        <v>11</v>
      </c>
      <c r="F45" s="16">
        <v>9.2</v>
      </c>
      <c r="G45" s="7">
        <v>8</v>
      </c>
      <c r="H45" s="7">
        <v>8</v>
      </c>
      <c r="I45" s="16">
        <v>0</v>
      </c>
      <c r="J45" s="15" t="s">
        <v>143</v>
      </c>
    </row>
    <row r="46" spans="1:10" s="2" customFormat="1" ht="66">
      <c r="A46" s="12" t="s">
        <v>53</v>
      </c>
      <c r="B46" s="3" t="s">
        <v>54</v>
      </c>
      <c r="C46" s="19" t="s">
        <v>55</v>
      </c>
      <c r="D46" s="7">
        <v>230.8</v>
      </c>
      <c r="E46" s="7">
        <v>237.7</v>
      </c>
      <c r="F46" s="7">
        <v>202</v>
      </c>
      <c r="G46" s="7">
        <v>204.5</v>
      </c>
      <c r="H46" s="7">
        <v>204.5</v>
      </c>
      <c r="I46" s="7">
        <v>204.5</v>
      </c>
      <c r="J46" s="15" t="s">
        <v>143</v>
      </c>
    </row>
    <row r="47" spans="1:10" s="2" customFormat="1" ht="99">
      <c r="A47" s="12" t="s">
        <v>56</v>
      </c>
      <c r="B47" s="3" t="s">
        <v>57</v>
      </c>
      <c r="C47" s="19" t="s">
        <v>10</v>
      </c>
      <c r="D47" s="7">
        <v>53.2</v>
      </c>
      <c r="E47" s="7">
        <v>58.9</v>
      </c>
      <c r="F47" s="7">
        <v>65.2</v>
      </c>
      <c r="G47" s="7">
        <v>75</v>
      </c>
      <c r="H47" s="7">
        <v>70</v>
      </c>
      <c r="I47" s="7">
        <v>70</v>
      </c>
      <c r="J47" s="15" t="s">
        <v>143</v>
      </c>
    </row>
    <row r="48" spans="1:10" s="2" customFormat="1" ht="16.5" customHeight="1">
      <c r="A48" s="30" t="s">
        <v>58</v>
      </c>
      <c r="B48" s="30"/>
      <c r="C48" s="30"/>
      <c r="D48" s="30"/>
      <c r="E48" s="30"/>
      <c r="F48" s="30"/>
      <c r="G48" s="30"/>
      <c r="H48" s="30"/>
      <c r="I48" s="30"/>
      <c r="J48" s="30"/>
    </row>
    <row r="49" spans="1:10" s="2" customFormat="1" ht="49.5">
      <c r="A49" s="12" t="s">
        <v>59</v>
      </c>
      <c r="B49" s="3" t="s">
        <v>60</v>
      </c>
      <c r="C49" s="19"/>
      <c r="D49" s="16"/>
      <c r="E49" s="16"/>
      <c r="F49" s="16"/>
      <c r="G49" s="16"/>
      <c r="H49" s="16"/>
      <c r="I49" s="16"/>
      <c r="J49" s="16"/>
    </row>
    <row r="50" spans="1:10" s="2" customFormat="1" ht="31.5">
      <c r="A50" s="18"/>
      <c r="B50" s="4" t="s">
        <v>61</v>
      </c>
      <c r="C50" s="19" t="s">
        <v>10</v>
      </c>
      <c r="D50" s="7">
        <v>100</v>
      </c>
      <c r="E50" s="7">
        <v>100</v>
      </c>
      <c r="F50" s="7">
        <v>100</v>
      </c>
      <c r="G50" s="7">
        <v>100</v>
      </c>
      <c r="H50" s="7">
        <v>100</v>
      </c>
      <c r="I50" s="7">
        <v>100</v>
      </c>
      <c r="J50" s="15" t="s">
        <v>143</v>
      </c>
    </row>
    <row r="51" spans="1:10" s="2" customFormat="1" ht="31.5">
      <c r="A51" s="18"/>
      <c r="B51" s="4" t="s">
        <v>62</v>
      </c>
      <c r="C51" s="19" t="s">
        <v>20</v>
      </c>
      <c r="D51" s="7">
        <v>100</v>
      </c>
      <c r="E51" s="7">
        <v>100</v>
      </c>
      <c r="F51" s="7">
        <v>100</v>
      </c>
      <c r="G51" s="7">
        <v>100</v>
      </c>
      <c r="H51" s="7">
        <v>100</v>
      </c>
      <c r="I51" s="7">
        <v>100</v>
      </c>
      <c r="J51" s="15" t="s">
        <v>143</v>
      </c>
    </row>
    <row r="52" spans="1:10" s="2" customFormat="1" ht="31.5">
      <c r="A52" s="18"/>
      <c r="B52" s="4" t="s">
        <v>63</v>
      </c>
      <c r="C52" s="19" t="s">
        <v>20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5" t="s">
        <v>143</v>
      </c>
    </row>
    <row r="53" spans="1:10" s="2" customFormat="1" ht="82.5">
      <c r="A53" s="12" t="s">
        <v>64</v>
      </c>
      <c r="B53" s="3" t="s">
        <v>65</v>
      </c>
      <c r="C53" s="19" t="s">
        <v>20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5" t="s">
        <v>143</v>
      </c>
    </row>
    <row r="54" spans="1:10" s="2" customFormat="1" ht="99">
      <c r="A54" s="12" t="s">
        <v>66</v>
      </c>
      <c r="B54" s="3" t="s">
        <v>67</v>
      </c>
      <c r="C54" s="19" t="s">
        <v>10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5" t="s">
        <v>143</v>
      </c>
    </row>
    <row r="55" spans="1:10" s="2" customFormat="1" ht="16.5" customHeight="1">
      <c r="A55" s="30" t="s">
        <v>68</v>
      </c>
      <c r="B55" s="30"/>
      <c r="C55" s="30"/>
      <c r="D55" s="30"/>
      <c r="E55" s="30"/>
      <c r="F55" s="30"/>
      <c r="G55" s="30"/>
      <c r="H55" s="30"/>
      <c r="I55" s="30"/>
      <c r="J55" s="30"/>
    </row>
    <row r="56" spans="1:11" s="2" customFormat="1" ht="49.5" customHeight="1">
      <c r="A56" s="12" t="s">
        <v>69</v>
      </c>
      <c r="B56" s="3" t="s">
        <v>70</v>
      </c>
      <c r="C56" s="19" t="s">
        <v>10</v>
      </c>
      <c r="D56" s="7">
        <v>23.1</v>
      </c>
      <c r="E56" s="7">
        <v>25</v>
      </c>
      <c r="F56" s="7">
        <v>27</v>
      </c>
      <c r="G56" s="7">
        <v>29</v>
      </c>
      <c r="H56" s="7">
        <v>33</v>
      </c>
      <c r="I56" s="7">
        <v>36</v>
      </c>
      <c r="J56" s="15" t="s">
        <v>143</v>
      </c>
      <c r="K56" s="2">
        <f>F56/E56*100</f>
        <v>108</v>
      </c>
    </row>
    <row r="57" spans="1:11" s="2" customFormat="1" ht="49.5">
      <c r="A57" s="12" t="s">
        <v>134</v>
      </c>
      <c r="B57" s="3" t="s">
        <v>135</v>
      </c>
      <c r="C57" s="19" t="s">
        <v>20</v>
      </c>
      <c r="D57" s="16">
        <v>100</v>
      </c>
      <c r="E57" s="16">
        <v>100</v>
      </c>
      <c r="F57" s="16">
        <v>100</v>
      </c>
      <c r="G57" s="16">
        <v>100</v>
      </c>
      <c r="H57" s="16">
        <v>100</v>
      </c>
      <c r="I57" s="16">
        <v>100</v>
      </c>
      <c r="J57" s="15" t="s">
        <v>143</v>
      </c>
      <c r="K57" s="2">
        <f>F57/E57*100</f>
        <v>100</v>
      </c>
    </row>
    <row r="58" spans="1:11" s="2" customFormat="1" ht="16.5" customHeight="1">
      <c r="A58" s="30" t="s">
        <v>71</v>
      </c>
      <c r="B58" s="30"/>
      <c r="C58" s="30"/>
      <c r="D58" s="30"/>
      <c r="E58" s="30"/>
      <c r="F58" s="30"/>
      <c r="G58" s="30"/>
      <c r="H58" s="30"/>
      <c r="I58" s="30"/>
      <c r="J58" s="30"/>
      <c r="K58" s="2" t="e">
        <f>F58/E58*100</f>
        <v>#DIV/0!</v>
      </c>
    </row>
    <row r="59" spans="1:11" s="2" customFormat="1" ht="49.5">
      <c r="A59" s="12" t="s">
        <v>72</v>
      </c>
      <c r="B59" s="3" t="s">
        <v>73</v>
      </c>
      <c r="C59" s="19" t="s">
        <v>74</v>
      </c>
      <c r="D59" s="16">
        <v>35.9</v>
      </c>
      <c r="E59" s="7">
        <v>36</v>
      </c>
      <c r="F59" s="7">
        <v>36.5</v>
      </c>
      <c r="G59" s="7">
        <v>36.8</v>
      </c>
      <c r="H59" s="7">
        <v>36.8</v>
      </c>
      <c r="I59" s="7">
        <v>36.8</v>
      </c>
      <c r="J59" s="16" t="s">
        <v>142</v>
      </c>
      <c r="K59" s="2">
        <f>F59/E59*100-100</f>
        <v>1.3888888888888857</v>
      </c>
    </row>
    <row r="60" spans="1:10" s="2" customFormat="1" ht="16.5">
      <c r="A60" s="31"/>
      <c r="B60" s="3" t="s">
        <v>75</v>
      </c>
      <c r="C60" s="32" t="s">
        <v>20</v>
      </c>
      <c r="D60" s="16"/>
      <c r="E60" s="16"/>
      <c r="F60" s="16"/>
      <c r="G60" s="16"/>
      <c r="H60" s="16"/>
      <c r="I60" s="16"/>
      <c r="J60" s="16"/>
    </row>
    <row r="61" spans="1:10" s="2" customFormat="1" ht="16.5">
      <c r="A61" s="31"/>
      <c r="B61" s="4" t="s">
        <v>76</v>
      </c>
      <c r="C61" s="32"/>
      <c r="D61" s="16">
        <v>0</v>
      </c>
      <c r="E61" s="16">
        <v>1.627</v>
      </c>
      <c r="F61" s="16">
        <v>0</v>
      </c>
      <c r="G61" s="16">
        <v>0.3</v>
      </c>
      <c r="H61" s="16">
        <v>0</v>
      </c>
      <c r="I61" s="16">
        <v>0</v>
      </c>
      <c r="J61" s="16" t="s">
        <v>142</v>
      </c>
    </row>
    <row r="62" spans="1:10" s="2" customFormat="1" ht="49.5">
      <c r="A62" s="12" t="s">
        <v>77</v>
      </c>
      <c r="B62" s="3" t="s">
        <v>78</v>
      </c>
      <c r="C62" s="19" t="s">
        <v>79</v>
      </c>
      <c r="D62" s="16">
        <v>11.09</v>
      </c>
      <c r="E62" s="16">
        <v>0</v>
      </c>
      <c r="F62" s="16">
        <v>132.6</v>
      </c>
      <c r="G62" s="16">
        <v>0.2</v>
      </c>
      <c r="H62" s="16">
        <v>0</v>
      </c>
      <c r="I62" s="16">
        <v>0</v>
      </c>
      <c r="J62" s="15" t="s">
        <v>143</v>
      </c>
    </row>
    <row r="63" spans="1:10" s="2" customFormat="1" ht="16.5">
      <c r="A63" s="31"/>
      <c r="B63" s="3" t="s">
        <v>75</v>
      </c>
      <c r="C63" s="32" t="s">
        <v>20</v>
      </c>
      <c r="D63" s="16"/>
      <c r="E63" s="16"/>
      <c r="F63" s="16"/>
      <c r="G63" s="16"/>
      <c r="H63" s="16"/>
      <c r="I63" s="16"/>
      <c r="J63" s="16"/>
    </row>
    <row r="64" spans="1:10" s="2" customFormat="1" ht="67.5" customHeight="1">
      <c r="A64" s="31"/>
      <c r="B64" s="4" t="s">
        <v>80</v>
      </c>
      <c r="C64" s="32"/>
      <c r="D64" s="16">
        <v>0</v>
      </c>
      <c r="E64" s="16">
        <v>0</v>
      </c>
      <c r="F64" s="16">
        <v>0</v>
      </c>
      <c r="G64" s="16">
        <v>0.2</v>
      </c>
      <c r="H64" s="16">
        <v>0</v>
      </c>
      <c r="I64" s="16">
        <v>0</v>
      </c>
      <c r="J64" s="15" t="s">
        <v>143</v>
      </c>
    </row>
    <row r="65" spans="1:10" s="2" customFormat="1" ht="115.5">
      <c r="A65" s="12" t="s">
        <v>81</v>
      </c>
      <c r="B65" s="3" t="s">
        <v>82</v>
      </c>
      <c r="C65" s="19"/>
      <c r="D65" s="16"/>
      <c r="E65" s="16"/>
      <c r="F65" s="16"/>
      <c r="G65" s="16"/>
      <c r="H65" s="16"/>
      <c r="I65" s="16"/>
      <c r="J65" s="16"/>
    </row>
    <row r="66" spans="1:10" s="2" customFormat="1" ht="33">
      <c r="A66" s="18"/>
      <c r="B66" s="4" t="s">
        <v>83</v>
      </c>
      <c r="C66" s="19" t="s">
        <v>74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5" t="s">
        <v>143</v>
      </c>
    </row>
    <row r="67" spans="1:10" s="2" customFormat="1" ht="33">
      <c r="A67" s="18"/>
      <c r="B67" s="4" t="s">
        <v>84</v>
      </c>
      <c r="C67" s="19" t="s">
        <v>74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5" t="s">
        <v>143</v>
      </c>
    </row>
    <row r="68" spans="1:10" s="2" customFormat="1" ht="16.5" customHeight="1">
      <c r="A68" s="30" t="s">
        <v>85</v>
      </c>
      <c r="B68" s="30"/>
      <c r="C68" s="30"/>
      <c r="D68" s="30"/>
      <c r="E68" s="30"/>
      <c r="F68" s="30"/>
      <c r="G68" s="30"/>
      <c r="H68" s="30"/>
      <c r="I68" s="30"/>
      <c r="J68" s="30"/>
    </row>
    <row r="69" spans="1:10" s="2" customFormat="1" ht="115.5">
      <c r="A69" s="12" t="s">
        <v>86</v>
      </c>
      <c r="B69" s="3" t="s">
        <v>87</v>
      </c>
      <c r="C69" s="19" t="s">
        <v>10</v>
      </c>
      <c r="D69" s="7">
        <v>37.7</v>
      </c>
      <c r="E69" s="7">
        <v>41.2</v>
      </c>
      <c r="F69" s="7">
        <v>13.3</v>
      </c>
      <c r="G69" s="7">
        <v>14.2</v>
      </c>
      <c r="H69" s="7">
        <v>14.5</v>
      </c>
      <c r="I69" s="7">
        <v>15.3</v>
      </c>
      <c r="J69" s="15" t="s">
        <v>143</v>
      </c>
    </row>
    <row r="70" spans="1:10" s="2" customFormat="1" ht="266.25" customHeight="1">
      <c r="A70" s="12" t="s">
        <v>88</v>
      </c>
      <c r="B70" s="3" t="s">
        <v>89</v>
      </c>
      <c r="C70" s="19" t="s">
        <v>10</v>
      </c>
      <c r="D70" s="16">
        <v>100</v>
      </c>
      <c r="E70" s="16">
        <v>100</v>
      </c>
      <c r="F70" s="16">
        <v>100</v>
      </c>
      <c r="G70" s="16">
        <v>100</v>
      </c>
      <c r="H70" s="16">
        <v>100</v>
      </c>
      <c r="I70" s="16">
        <v>100</v>
      </c>
      <c r="J70" s="15" t="s">
        <v>143</v>
      </c>
    </row>
    <row r="71" spans="1:10" s="2" customFormat="1" ht="66">
      <c r="A71" s="12" t="s">
        <v>90</v>
      </c>
      <c r="B71" s="3" t="s">
        <v>91</v>
      </c>
      <c r="C71" s="19" t="s">
        <v>10</v>
      </c>
      <c r="D71" s="16">
        <v>100</v>
      </c>
      <c r="E71" s="16">
        <v>100</v>
      </c>
      <c r="F71" s="16">
        <v>100</v>
      </c>
      <c r="G71" s="16">
        <v>100</v>
      </c>
      <c r="H71" s="16">
        <v>100</v>
      </c>
      <c r="I71" s="16">
        <v>100</v>
      </c>
      <c r="J71" s="15" t="s">
        <v>143</v>
      </c>
    </row>
    <row r="72" spans="1:11" s="2" customFormat="1" ht="83.25" customHeight="1">
      <c r="A72" s="12" t="s">
        <v>92</v>
      </c>
      <c r="B72" s="3" t="s">
        <v>93</v>
      </c>
      <c r="C72" s="19" t="s">
        <v>20</v>
      </c>
      <c r="D72" s="7">
        <v>8.3</v>
      </c>
      <c r="E72" s="16">
        <v>40.7</v>
      </c>
      <c r="F72" s="7">
        <v>12.5</v>
      </c>
      <c r="G72" s="7">
        <v>14</v>
      </c>
      <c r="H72" s="7">
        <v>16</v>
      </c>
      <c r="I72" s="7">
        <v>20</v>
      </c>
      <c r="J72" s="15" t="s">
        <v>143</v>
      </c>
      <c r="K72" s="2">
        <f>E72/F72</f>
        <v>3.2560000000000002</v>
      </c>
    </row>
    <row r="73" spans="1:10" s="2" customFormat="1" ht="16.5" customHeight="1">
      <c r="A73" s="30" t="s">
        <v>94</v>
      </c>
      <c r="B73" s="30"/>
      <c r="C73" s="30"/>
      <c r="D73" s="30"/>
      <c r="E73" s="30"/>
      <c r="F73" s="30"/>
      <c r="G73" s="30"/>
      <c r="H73" s="30"/>
      <c r="I73" s="30"/>
      <c r="J73" s="30"/>
    </row>
    <row r="74" spans="1:11" s="2" customFormat="1" ht="115.5">
      <c r="A74" s="12" t="s">
        <v>95</v>
      </c>
      <c r="B74" s="3" t="s">
        <v>96</v>
      </c>
      <c r="C74" s="19" t="s">
        <v>10</v>
      </c>
      <c r="D74" s="16">
        <v>58.1</v>
      </c>
      <c r="E74" s="16">
        <v>45.4</v>
      </c>
      <c r="F74" s="7">
        <v>53.1</v>
      </c>
      <c r="G74" s="7">
        <v>53.1</v>
      </c>
      <c r="H74" s="7">
        <v>53.1</v>
      </c>
      <c r="I74" s="7">
        <v>53.1</v>
      </c>
      <c r="J74" s="15" t="s">
        <v>143</v>
      </c>
      <c r="K74" s="2">
        <f>F74/E74</f>
        <v>1.169603524229075</v>
      </c>
    </row>
    <row r="75" spans="1:10" s="2" customFormat="1" ht="99">
      <c r="A75" s="12" t="s">
        <v>97</v>
      </c>
      <c r="B75" s="3" t="s">
        <v>98</v>
      </c>
      <c r="C75" s="19" t="s">
        <v>10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5" t="s">
        <v>143</v>
      </c>
    </row>
    <row r="76" spans="1:10" s="2" customFormat="1" ht="66">
      <c r="A76" s="12" t="s">
        <v>99</v>
      </c>
      <c r="B76" s="3" t="s">
        <v>100</v>
      </c>
      <c r="C76" s="19" t="s">
        <v>55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5" t="s">
        <v>143</v>
      </c>
    </row>
    <row r="77" spans="1:10" s="2" customFormat="1" ht="99">
      <c r="A77" s="12" t="s">
        <v>101</v>
      </c>
      <c r="B77" s="3" t="s">
        <v>102</v>
      </c>
      <c r="C77" s="19" t="s">
        <v>10</v>
      </c>
      <c r="D77" s="16">
        <v>0</v>
      </c>
      <c r="E77" s="16">
        <v>18.1</v>
      </c>
      <c r="F77" s="16">
        <v>0.8</v>
      </c>
      <c r="G77" s="16">
        <v>0</v>
      </c>
      <c r="H77" s="16">
        <v>0</v>
      </c>
      <c r="I77" s="16">
        <v>0</v>
      </c>
      <c r="J77" s="15" t="s">
        <v>143</v>
      </c>
    </row>
    <row r="78" spans="1:11" s="2" customFormat="1" ht="66" customHeight="1">
      <c r="A78" s="12" t="s">
        <v>103</v>
      </c>
      <c r="B78" s="3" t="s">
        <v>104</v>
      </c>
      <c r="C78" s="19" t="s">
        <v>12</v>
      </c>
      <c r="D78" s="16">
        <v>16990.9</v>
      </c>
      <c r="E78" s="16">
        <v>23894.41</v>
      </c>
      <c r="F78" s="16">
        <v>28743.2</v>
      </c>
      <c r="G78" s="16">
        <v>26002.5</v>
      </c>
      <c r="H78" s="16">
        <v>26002.5</v>
      </c>
      <c r="I78" s="16">
        <v>26002.5</v>
      </c>
      <c r="J78" s="15" t="s">
        <v>143</v>
      </c>
      <c r="K78" s="2">
        <f>F78/E78</f>
        <v>1.2029257052172455</v>
      </c>
    </row>
    <row r="79" spans="1:12" s="2" customFormat="1" ht="66">
      <c r="A79" s="12" t="s">
        <v>105</v>
      </c>
      <c r="B79" s="3" t="s">
        <v>106</v>
      </c>
      <c r="C79" s="19" t="s">
        <v>107</v>
      </c>
      <c r="D79" s="16" t="s">
        <v>132</v>
      </c>
      <c r="E79" s="16" t="s">
        <v>132</v>
      </c>
      <c r="F79" s="16" t="s">
        <v>138</v>
      </c>
      <c r="G79" s="16" t="s">
        <v>132</v>
      </c>
      <c r="H79" s="16" t="s">
        <v>132</v>
      </c>
      <c r="I79" s="16" t="s">
        <v>132</v>
      </c>
      <c r="J79" s="15" t="s">
        <v>143</v>
      </c>
      <c r="K79" s="2">
        <f>F78*F81/E81</f>
        <v>28104.462222222224</v>
      </c>
      <c r="L79" s="2">
        <f>K79/E78</f>
        <v>1.1761940228790844</v>
      </c>
    </row>
    <row r="80" spans="1:11" s="2" customFormat="1" ht="63">
      <c r="A80" s="12" t="s">
        <v>108</v>
      </c>
      <c r="B80" s="3" t="s">
        <v>109</v>
      </c>
      <c r="C80" s="19" t="s">
        <v>110</v>
      </c>
      <c r="D80" s="15">
        <v>40.9</v>
      </c>
      <c r="E80" s="15">
        <v>50.6</v>
      </c>
      <c r="F80" s="10">
        <v>62</v>
      </c>
      <c r="G80" s="10">
        <v>65</v>
      </c>
      <c r="H80" s="10">
        <v>70</v>
      </c>
      <c r="I80" s="10">
        <v>75</v>
      </c>
      <c r="J80" s="15" t="s">
        <v>144</v>
      </c>
      <c r="K80" s="2">
        <f>F80/E80</f>
        <v>1.225296442687747</v>
      </c>
    </row>
    <row r="81" spans="1:11" s="2" customFormat="1" ht="33">
      <c r="A81" s="12" t="s">
        <v>111</v>
      </c>
      <c r="B81" s="3" t="s">
        <v>112</v>
      </c>
      <c r="C81" s="19" t="s">
        <v>113</v>
      </c>
      <c r="D81" s="16">
        <v>4.7</v>
      </c>
      <c r="E81" s="16">
        <v>4.5</v>
      </c>
      <c r="F81" s="16">
        <v>4.4</v>
      </c>
      <c r="G81" s="16">
        <v>4.4</v>
      </c>
      <c r="H81" s="16">
        <v>4.4</v>
      </c>
      <c r="I81" s="16">
        <v>4.4</v>
      </c>
      <c r="J81" s="16" t="s">
        <v>142</v>
      </c>
      <c r="K81" s="2">
        <f>F81/E81</f>
        <v>0.9777777777777779</v>
      </c>
    </row>
    <row r="82" spans="1:10" s="2" customFormat="1" ht="16.5" customHeight="1">
      <c r="A82" s="30" t="s">
        <v>114</v>
      </c>
      <c r="B82" s="30"/>
      <c r="C82" s="30"/>
      <c r="D82" s="30"/>
      <c r="E82" s="30"/>
      <c r="F82" s="30"/>
      <c r="G82" s="30"/>
      <c r="H82" s="30"/>
      <c r="I82" s="30"/>
      <c r="J82" s="30"/>
    </row>
    <row r="83" spans="1:10" s="2" customFormat="1" ht="33" customHeight="1">
      <c r="A83" s="12" t="s">
        <v>115</v>
      </c>
      <c r="B83" s="3" t="s">
        <v>116</v>
      </c>
      <c r="C83" s="12"/>
      <c r="D83" s="16"/>
      <c r="E83" s="16"/>
      <c r="F83" s="16"/>
      <c r="G83" s="16"/>
      <c r="H83" s="16"/>
      <c r="I83" s="16"/>
      <c r="J83" s="16"/>
    </row>
    <row r="84" spans="1:11" s="2" customFormat="1" ht="33">
      <c r="A84" s="18"/>
      <c r="B84" s="4" t="s">
        <v>117</v>
      </c>
      <c r="C84" s="12" t="s">
        <v>118</v>
      </c>
      <c r="D84" s="7">
        <v>1172</v>
      </c>
      <c r="E84" s="7">
        <v>960</v>
      </c>
      <c r="F84" s="16">
        <v>1077.3</v>
      </c>
      <c r="G84" s="16">
        <v>1077.5</v>
      </c>
      <c r="H84" s="16">
        <v>1077.4</v>
      </c>
      <c r="I84" s="16">
        <v>1077.4</v>
      </c>
      <c r="J84" s="15" t="s">
        <v>143</v>
      </c>
      <c r="K84" s="2">
        <f>F84/E84*100-100</f>
        <v>12.218749999999986</v>
      </c>
    </row>
    <row r="85" spans="1:11" s="2" customFormat="1" ht="33" customHeight="1">
      <c r="A85" s="18"/>
      <c r="B85" s="4" t="s">
        <v>119</v>
      </c>
      <c r="C85" s="12" t="s">
        <v>120</v>
      </c>
      <c r="D85" s="16">
        <v>0.452</v>
      </c>
      <c r="E85" s="16">
        <v>0.626</v>
      </c>
      <c r="F85" s="14">
        <v>0.4</v>
      </c>
      <c r="G85" s="16">
        <v>0.4</v>
      </c>
      <c r="H85" s="14">
        <v>0.4</v>
      </c>
      <c r="I85" s="14">
        <v>0.4</v>
      </c>
      <c r="J85" s="15" t="s">
        <v>143</v>
      </c>
      <c r="K85" s="2">
        <f>F85/E85*100-100</f>
        <v>-36.10223642172523</v>
      </c>
    </row>
    <row r="86" spans="1:11" s="2" customFormat="1" ht="33">
      <c r="A86" s="18"/>
      <c r="B86" s="4" t="s">
        <v>121</v>
      </c>
      <c r="C86" s="12" t="s">
        <v>122</v>
      </c>
      <c r="D86" s="11">
        <v>41.86</v>
      </c>
      <c r="E86" s="11">
        <v>32.69</v>
      </c>
      <c r="F86" s="11">
        <v>32.2</v>
      </c>
      <c r="G86" s="11">
        <v>32.3</v>
      </c>
      <c r="H86" s="11">
        <v>32.3</v>
      </c>
      <c r="I86" s="11">
        <v>32.3</v>
      </c>
      <c r="J86" s="15" t="s">
        <v>143</v>
      </c>
      <c r="K86" s="2">
        <f aca="true" t="shared" si="0" ref="K86:K93">F86/E86*100-100</f>
        <v>-1.498929336188425</v>
      </c>
    </row>
    <row r="87" spans="1:11" s="2" customFormat="1" ht="31.5">
      <c r="A87" s="18"/>
      <c r="B87" s="4" t="s">
        <v>123</v>
      </c>
      <c r="C87" s="12" t="s">
        <v>20</v>
      </c>
      <c r="D87" s="16">
        <v>49.31</v>
      </c>
      <c r="E87" s="16">
        <v>31.99</v>
      </c>
      <c r="F87" s="11">
        <v>36.9</v>
      </c>
      <c r="G87" s="11">
        <v>36.9</v>
      </c>
      <c r="H87" s="11">
        <v>36.9</v>
      </c>
      <c r="I87" s="11">
        <v>36.9</v>
      </c>
      <c r="J87" s="15" t="s">
        <v>143</v>
      </c>
      <c r="K87" s="2">
        <f t="shared" si="0"/>
        <v>15.348546420756492</v>
      </c>
    </row>
    <row r="88" spans="1:11" s="2" customFormat="1" ht="16.5">
      <c r="A88" s="18"/>
      <c r="B88" s="4" t="s">
        <v>124</v>
      </c>
      <c r="C88" s="12" t="s">
        <v>20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/>
      <c r="K88" s="2" t="e">
        <f t="shared" si="0"/>
        <v>#DIV/0!</v>
      </c>
    </row>
    <row r="89" spans="1:11" s="2" customFormat="1" ht="49.5">
      <c r="A89" s="12" t="s">
        <v>125</v>
      </c>
      <c r="B89" s="3" t="s">
        <v>126</v>
      </c>
      <c r="C89" s="12"/>
      <c r="D89" s="16"/>
      <c r="E89" s="16"/>
      <c r="F89" s="16"/>
      <c r="G89" s="16"/>
      <c r="H89" s="16"/>
      <c r="I89" s="16"/>
      <c r="J89" s="16"/>
      <c r="K89" s="2" t="e">
        <f t="shared" si="0"/>
        <v>#DIV/0!</v>
      </c>
    </row>
    <row r="90" spans="1:11" s="2" customFormat="1" ht="33">
      <c r="A90" s="18"/>
      <c r="B90" s="4" t="s">
        <v>117</v>
      </c>
      <c r="C90" s="12" t="s">
        <v>127</v>
      </c>
      <c r="D90" s="16">
        <v>237</v>
      </c>
      <c r="E90" s="16">
        <v>220</v>
      </c>
      <c r="F90" s="16">
        <v>224</v>
      </c>
      <c r="G90" s="16">
        <v>220</v>
      </c>
      <c r="H90" s="16">
        <v>220</v>
      </c>
      <c r="I90" s="16">
        <v>220</v>
      </c>
      <c r="J90" s="15" t="s">
        <v>143</v>
      </c>
      <c r="K90" s="2">
        <f t="shared" si="0"/>
        <v>1.818181818181813</v>
      </c>
    </row>
    <row r="91" spans="1:11" s="2" customFormat="1" ht="33" customHeight="1">
      <c r="A91" s="18"/>
      <c r="B91" s="4" t="s">
        <v>119</v>
      </c>
      <c r="C91" s="12" t="s">
        <v>120</v>
      </c>
      <c r="D91" s="16">
        <v>0.224</v>
      </c>
      <c r="E91" s="16">
        <v>0.323</v>
      </c>
      <c r="F91" s="14">
        <v>0.271</v>
      </c>
      <c r="G91" s="14">
        <v>0.28</v>
      </c>
      <c r="H91" s="14">
        <v>0.28</v>
      </c>
      <c r="I91" s="14">
        <v>0.28</v>
      </c>
      <c r="J91" s="15" t="s">
        <v>143</v>
      </c>
      <c r="K91" s="2">
        <f t="shared" si="0"/>
        <v>-16.09907120743034</v>
      </c>
    </row>
    <row r="92" spans="1:11" s="2" customFormat="1" ht="33" customHeight="1">
      <c r="A92" s="18"/>
      <c r="B92" s="4" t="s">
        <v>121</v>
      </c>
      <c r="C92" s="12" t="s">
        <v>128</v>
      </c>
      <c r="D92" s="16">
        <v>3.81</v>
      </c>
      <c r="E92" s="11">
        <v>3.88</v>
      </c>
      <c r="F92" s="16">
        <v>3.41</v>
      </c>
      <c r="G92" s="11">
        <v>3.5</v>
      </c>
      <c r="H92" s="11">
        <v>3.5</v>
      </c>
      <c r="I92" s="11">
        <v>3.5</v>
      </c>
      <c r="J92" s="15" t="s">
        <v>143</v>
      </c>
      <c r="K92" s="2">
        <f t="shared" si="0"/>
        <v>-12.113402061855666</v>
      </c>
    </row>
    <row r="93" spans="1:11" s="2" customFormat="1" ht="31.5">
      <c r="A93" s="18"/>
      <c r="B93" s="4" t="s">
        <v>123</v>
      </c>
      <c r="C93" s="12" t="s">
        <v>20</v>
      </c>
      <c r="D93" s="16">
        <v>3.75</v>
      </c>
      <c r="E93" s="16">
        <v>3.89</v>
      </c>
      <c r="F93" s="16">
        <v>3.11</v>
      </c>
      <c r="G93" s="11">
        <v>3.2</v>
      </c>
      <c r="H93" s="11">
        <v>3.2</v>
      </c>
      <c r="I93" s="11">
        <v>3.2</v>
      </c>
      <c r="J93" s="15" t="s">
        <v>143</v>
      </c>
      <c r="K93" s="2">
        <f t="shared" si="0"/>
        <v>-20.051413881748076</v>
      </c>
    </row>
    <row r="94" spans="1:10" s="2" customFormat="1" ht="16.5">
      <c r="A94" s="18"/>
      <c r="B94" s="4" t="s">
        <v>124</v>
      </c>
      <c r="C94" s="12" t="s">
        <v>20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/>
    </row>
    <row r="95" spans="2:5" s="2" customFormat="1" ht="15.75">
      <c r="B95" s="5"/>
      <c r="C95" s="6"/>
      <c r="E95" s="13"/>
    </row>
    <row r="96" spans="2:5" s="2" customFormat="1" ht="15.75">
      <c r="B96" s="5"/>
      <c r="C96" s="6"/>
      <c r="E96" s="13"/>
    </row>
  </sheetData>
  <sheetProtection/>
  <mergeCells count="29">
    <mergeCell ref="A7:J7"/>
    <mergeCell ref="C60:C61"/>
    <mergeCell ref="A58:J58"/>
    <mergeCell ref="A55:J55"/>
    <mergeCell ref="A48:J48"/>
    <mergeCell ref="A20:J20"/>
    <mergeCell ref="C18:C19"/>
    <mergeCell ref="A39:J39"/>
    <mergeCell ref="A35:J35"/>
    <mergeCell ref="A5:J5"/>
    <mergeCell ref="A4:J4"/>
    <mergeCell ref="A3:J3"/>
    <mergeCell ref="A2:J2"/>
    <mergeCell ref="A82:J82"/>
    <mergeCell ref="A73:J73"/>
    <mergeCell ref="A63:A64"/>
    <mergeCell ref="C63:C64"/>
    <mergeCell ref="A68:J68"/>
    <mergeCell ref="A60:A61"/>
    <mergeCell ref="A1:J1"/>
    <mergeCell ref="A18:A19"/>
    <mergeCell ref="B18:B19"/>
    <mergeCell ref="A12:J12"/>
    <mergeCell ref="A13:J13"/>
    <mergeCell ref="D18:J18"/>
    <mergeCell ref="A16:J16"/>
    <mergeCell ref="A15:J15"/>
    <mergeCell ref="A9:J9"/>
    <mergeCell ref="A10:J10"/>
  </mergeCells>
  <printOptions horizontalCentered="1"/>
  <pageMargins left="0.1968503937007874" right="0.1968503937007874" top="0.7874015748031497" bottom="0.1968503937007874" header="0.31496062992125984" footer="0.11811023622047245"/>
  <pageSetup horizontalDpi="600" verticalDpi="600" orientation="landscape" paperSize="9" scale="95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2017-05-04T23:58:34Z</dcterms:modified>
  <cp:category/>
  <cp:version/>
  <cp:contentType/>
  <cp:contentStatus/>
</cp:coreProperties>
</file>